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els310\users$\um51398\dumps\"/>
    </mc:Choice>
  </mc:AlternateContent>
  <bookViews>
    <workbookView xWindow="-10" yWindow="5280" windowWidth="20380" windowHeight="2870"/>
  </bookViews>
  <sheets>
    <sheet name="1 Tuen budjettitiedot" sheetId="1" r:id="rId1"/>
    <sheet name="2 Maakoodit" sheetId="23" r:id="rId2"/>
    <sheet name="3 Toimialat" sheetId="24" r:id="rId3"/>
    <sheet name="4 SDGt" sheetId="25" r:id="rId4"/>
  </sheets>
  <definedNames>
    <definedName name="_xlnm._FilterDatabase" localSheetId="2" hidden="1">'3 Toimialat'!$A$4:$C$514</definedName>
    <definedName name="OLE_LINK2" localSheetId="0">'1 Tuen budjettitiedot'!#REF!</definedName>
    <definedName name="OLE_LINK3" localSheetId="0">'1 Tuen budjettitiedot'!#REF!</definedName>
  </definedNames>
  <calcPr calcId="162913"/>
</workbook>
</file>

<file path=xl/calcChain.xml><?xml version="1.0" encoding="utf-8"?>
<calcChain xmlns="http://schemas.openxmlformats.org/spreadsheetml/2006/main">
  <c r="AS16" i="1" l="1"/>
  <c r="AT16" i="1"/>
  <c r="AU16" i="1"/>
  <c r="AV16" i="1"/>
  <c r="AW16" i="1"/>
  <c r="AX16" i="1"/>
  <c r="AY16" i="1"/>
  <c r="AZ16" i="1"/>
  <c r="BA16" i="1"/>
  <c r="BB16" i="1"/>
  <c r="BC16" i="1"/>
  <c r="BD16" i="1"/>
  <c r="BE16" i="1"/>
  <c r="BF16" i="1"/>
  <c r="BG16" i="1"/>
  <c r="BH16" i="1"/>
  <c r="BI16" i="1"/>
  <c r="BJ16" i="1"/>
  <c r="BL16" i="1"/>
  <c r="AS17" i="1"/>
  <c r="AT17" i="1"/>
  <c r="AU17" i="1"/>
  <c r="AV17" i="1"/>
  <c r="AW17" i="1"/>
  <c r="AX17" i="1"/>
  <c r="AY17" i="1"/>
  <c r="AZ17" i="1"/>
  <c r="BA17" i="1"/>
  <c r="BB17" i="1"/>
  <c r="BC17" i="1"/>
  <c r="BD17" i="1"/>
  <c r="BE17" i="1"/>
  <c r="BF17" i="1"/>
  <c r="BG17" i="1"/>
  <c r="BH17" i="1"/>
  <c r="BK17" i="1" s="1"/>
  <c r="BI17" i="1"/>
  <c r="BJ17" i="1"/>
  <c r="BM17" i="1"/>
  <c r="AS18" i="1"/>
  <c r="AT18" i="1"/>
  <c r="AU18" i="1"/>
  <c r="AV18" i="1"/>
  <c r="AW18" i="1"/>
  <c r="AX18" i="1"/>
  <c r="AY18" i="1"/>
  <c r="AZ18" i="1"/>
  <c r="BA18" i="1"/>
  <c r="BB18" i="1"/>
  <c r="BC18" i="1"/>
  <c r="BD18" i="1"/>
  <c r="BE18" i="1"/>
  <c r="BF18" i="1"/>
  <c r="BG18" i="1"/>
  <c r="BH18" i="1"/>
  <c r="BI18" i="1"/>
  <c r="BJ18" i="1"/>
  <c r="BK18" i="1"/>
  <c r="BL18" i="1"/>
  <c r="AS19" i="1"/>
  <c r="AT19" i="1"/>
  <c r="AU19" i="1"/>
  <c r="AV19" i="1"/>
  <c r="AW19" i="1"/>
  <c r="AX19" i="1"/>
  <c r="AY19" i="1"/>
  <c r="AZ19" i="1"/>
  <c r="BA19" i="1"/>
  <c r="BB19" i="1"/>
  <c r="BC19" i="1"/>
  <c r="BD19" i="1"/>
  <c r="BE19" i="1"/>
  <c r="BF19" i="1"/>
  <c r="BG19" i="1"/>
  <c r="BH19" i="1"/>
  <c r="BK19" i="1" s="1"/>
  <c r="BI19" i="1"/>
  <c r="BJ19" i="1"/>
  <c r="BL19" i="1"/>
  <c r="BM19" i="1"/>
  <c r="AS20" i="1"/>
  <c r="AT20" i="1"/>
  <c r="AU20" i="1"/>
  <c r="AV20" i="1"/>
  <c r="AW20" i="1"/>
  <c r="AX20" i="1"/>
  <c r="AY20" i="1"/>
  <c r="AZ20" i="1"/>
  <c r="BA20" i="1"/>
  <c r="BB20" i="1"/>
  <c r="BC20" i="1"/>
  <c r="BD20" i="1"/>
  <c r="BE20" i="1"/>
  <c r="BF20" i="1"/>
  <c r="BG20" i="1"/>
  <c r="BH20" i="1"/>
  <c r="BI20" i="1"/>
  <c r="BJ20" i="1"/>
  <c r="BK20" i="1"/>
  <c r="BL20" i="1"/>
  <c r="AS21" i="1"/>
  <c r="AT21" i="1"/>
  <c r="AU21" i="1"/>
  <c r="AV21" i="1"/>
  <c r="AW21" i="1"/>
  <c r="AX21" i="1"/>
  <c r="AY21" i="1"/>
  <c r="AZ21" i="1"/>
  <c r="BA21" i="1"/>
  <c r="BB21" i="1"/>
  <c r="BC21" i="1"/>
  <c r="BD21" i="1"/>
  <c r="BE21" i="1"/>
  <c r="BF21" i="1"/>
  <c r="BG21" i="1"/>
  <c r="BH21" i="1"/>
  <c r="BK21" i="1" s="1"/>
  <c r="BI21" i="1"/>
  <c r="BJ21" i="1"/>
  <c r="BL21" i="1"/>
  <c r="BM21" i="1"/>
  <c r="BN21" i="1"/>
  <c r="AS22" i="1"/>
  <c r="AT22" i="1"/>
  <c r="AU22" i="1"/>
  <c r="AV22" i="1"/>
  <c r="AW22" i="1"/>
  <c r="AX22" i="1"/>
  <c r="AY22" i="1"/>
  <c r="AZ22" i="1"/>
  <c r="BA22" i="1"/>
  <c r="BB22" i="1"/>
  <c r="BC22" i="1"/>
  <c r="BD22" i="1"/>
  <c r="BE22" i="1"/>
  <c r="BF22" i="1"/>
  <c r="BG22" i="1"/>
  <c r="BH22" i="1"/>
  <c r="BI22" i="1"/>
  <c r="BJ22" i="1"/>
  <c r="AS23" i="1"/>
  <c r="AT23" i="1"/>
  <c r="AU23" i="1"/>
  <c r="AV23" i="1"/>
  <c r="AW23" i="1"/>
  <c r="AX23" i="1"/>
  <c r="AY23" i="1"/>
  <c r="AZ23" i="1"/>
  <c r="BA23" i="1"/>
  <c r="BB23" i="1"/>
  <c r="BC23" i="1"/>
  <c r="BD23" i="1"/>
  <c r="BE23" i="1"/>
  <c r="BF23" i="1"/>
  <c r="BG23" i="1"/>
  <c r="BH23" i="1"/>
  <c r="BK23" i="1" s="1"/>
  <c r="BI23" i="1"/>
  <c r="BJ23" i="1"/>
  <c r="BL23" i="1"/>
  <c r="BM23" i="1"/>
  <c r="AS24" i="1"/>
  <c r="AT24" i="1"/>
  <c r="AU24" i="1"/>
  <c r="AV24" i="1"/>
  <c r="AW24" i="1"/>
  <c r="AX24" i="1"/>
  <c r="AY24" i="1"/>
  <c r="AZ24" i="1"/>
  <c r="BA24" i="1"/>
  <c r="BB24" i="1"/>
  <c r="BC24" i="1"/>
  <c r="BD24" i="1"/>
  <c r="BE24" i="1"/>
  <c r="BF24" i="1"/>
  <c r="BG24" i="1"/>
  <c r="BH24" i="1"/>
  <c r="BI24" i="1"/>
  <c r="BJ24" i="1"/>
  <c r="BL24" i="1"/>
  <c r="AS25" i="1"/>
  <c r="AT25" i="1"/>
  <c r="AU25" i="1"/>
  <c r="AV25" i="1"/>
  <c r="AW25" i="1"/>
  <c r="AX25" i="1"/>
  <c r="AY25" i="1"/>
  <c r="AZ25" i="1"/>
  <c r="BA25" i="1"/>
  <c r="BB25" i="1"/>
  <c r="BC25" i="1"/>
  <c r="BD25" i="1"/>
  <c r="BE25" i="1"/>
  <c r="BF25" i="1"/>
  <c r="BG25" i="1"/>
  <c r="BH25" i="1"/>
  <c r="BK25" i="1" s="1"/>
  <c r="BI25" i="1"/>
  <c r="BJ25" i="1"/>
  <c r="BL25" i="1"/>
  <c r="BM25" i="1"/>
  <c r="AS26" i="1"/>
  <c r="AT26" i="1"/>
  <c r="AU26" i="1"/>
  <c r="AV26" i="1"/>
  <c r="AW26" i="1"/>
  <c r="AX26" i="1"/>
  <c r="AY26" i="1"/>
  <c r="AZ26" i="1"/>
  <c r="BA26" i="1"/>
  <c r="BB26" i="1"/>
  <c r="BC26" i="1"/>
  <c r="BD26" i="1"/>
  <c r="BE26" i="1"/>
  <c r="BF26" i="1"/>
  <c r="BG26" i="1"/>
  <c r="BH26" i="1"/>
  <c r="BI26" i="1"/>
  <c r="BJ26" i="1"/>
  <c r="BK26" i="1"/>
  <c r="BL26" i="1"/>
  <c r="AS27" i="1"/>
  <c r="AT27" i="1"/>
  <c r="AU27" i="1"/>
  <c r="AV27" i="1"/>
  <c r="AW27" i="1"/>
  <c r="AX27" i="1"/>
  <c r="AY27" i="1"/>
  <c r="AZ27" i="1"/>
  <c r="BA27" i="1"/>
  <c r="BB27" i="1"/>
  <c r="BC27" i="1"/>
  <c r="BD27" i="1"/>
  <c r="BE27" i="1"/>
  <c r="BF27" i="1"/>
  <c r="BG27" i="1"/>
  <c r="BH27" i="1"/>
  <c r="BK27" i="1" s="1"/>
  <c r="BI27" i="1"/>
  <c r="BJ27" i="1"/>
  <c r="BL27" i="1"/>
  <c r="BM27" i="1"/>
  <c r="BN27" i="1"/>
  <c r="AS28" i="1"/>
  <c r="AT28" i="1"/>
  <c r="AU28" i="1"/>
  <c r="AV28" i="1"/>
  <c r="AW28" i="1"/>
  <c r="AX28" i="1"/>
  <c r="AY28" i="1"/>
  <c r="AZ28" i="1"/>
  <c r="BA28" i="1"/>
  <c r="BB28" i="1"/>
  <c r="BC28" i="1"/>
  <c r="BD28" i="1"/>
  <c r="BE28" i="1"/>
  <c r="BF28" i="1"/>
  <c r="BG28" i="1"/>
  <c r="BH28" i="1"/>
  <c r="BK28" i="1" s="1"/>
  <c r="BI28" i="1"/>
  <c r="BJ28" i="1"/>
  <c r="BL28" i="1"/>
  <c r="AS29" i="1"/>
  <c r="AT29" i="1"/>
  <c r="AU29" i="1"/>
  <c r="AV29" i="1"/>
  <c r="AW29" i="1"/>
  <c r="AX29" i="1"/>
  <c r="AY29" i="1"/>
  <c r="AZ29" i="1"/>
  <c r="BA29" i="1"/>
  <c r="BB29" i="1"/>
  <c r="BC29" i="1"/>
  <c r="BD29" i="1"/>
  <c r="BE29" i="1"/>
  <c r="BF29" i="1"/>
  <c r="BG29" i="1"/>
  <c r="BH29" i="1"/>
  <c r="BK29" i="1" s="1"/>
  <c r="BI29" i="1"/>
  <c r="BJ29" i="1"/>
  <c r="BM29" i="1"/>
  <c r="BN29" i="1"/>
  <c r="AS30" i="1"/>
  <c r="AT30" i="1"/>
  <c r="AU30" i="1"/>
  <c r="AV30" i="1"/>
  <c r="AW30" i="1"/>
  <c r="AX30" i="1"/>
  <c r="AY30" i="1"/>
  <c r="AZ30" i="1"/>
  <c r="BA30" i="1"/>
  <c r="BB30" i="1"/>
  <c r="BC30" i="1"/>
  <c r="BD30" i="1"/>
  <c r="BE30" i="1"/>
  <c r="BF30" i="1"/>
  <c r="BG30" i="1"/>
  <c r="BH30" i="1"/>
  <c r="BI30" i="1"/>
  <c r="BJ30" i="1"/>
  <c r="AS31" i="1"/>
  <c r="AT31" i="1"/>
  <c r="AU31" i="1"/>
  <c r="AV31" i="1"/>
  <c r="AW31" i="1"/>
  <c r="AX31" i="1"/>
  <c r="AY31" i="1"/>
  <c r="AZ31" i="1"/>
  <c r="BA31" i="1"/>
  <c r="BB31" i="1"/>
  <c r="BC31" i="1"/>
  <c r="BD31" i="1"/>
  <c r="BE31" i="1"/>
  <c r="BF31" i="1"/>
  <c r="BG31" i="1"/>
  <c r="BH31" i="1"/>
  <c r="BK31" i="1" s="1"/>
  <c r="BI31" i="1"/>
  <c r="BJ31" i="1"/>
  <c r="BL31" i="1"/>
  <c r="BM31" i="1"/>
  <c r="BN31" i="1"/>
  <c r="AS32" i="1"/>
  <c r="AT32" i="1"/>
  <c r="AU32" i="1"/>
  <c r="AV32" i="1"/>
  <c r="AW32" i="1"/>
  <c r="AX32" i="1"/>
  <c r="AY32" i="1"/>
  <c r="AZ32" i="1"/>
  <c r="BA32" i="1"/>
  <c r="BB32" i="1"/>
  <c r="BC32" i="1"/>
  <c r="BD32" i="1"/>
  <c r="BE32" i="1"/>
  <c r="BF32" i="1"/>
  <c r="BG32" i="1"/>
  <c r="BH32" i="1"/>
  <c r="BL32" i="1" s="1"/>
  <c r="BI32" i="1"/>
  <c r="BJ32" i="1"/>
  <c r="AS33" i="1"/>
  <c r="AT33" i="1"/>
  <c r="AU33" i="1"/>
  <c r="AV33" i="1"/>
  <c r="AW33" i="1"/>
  <c r="AX33" i="1"/>
  <c r="AY33" i="1"/>
  <c r="AZ33" i="1"/>
  <c r="BA33" i="1"/>
  <c r="BB33" i="1"/>
  <c r="BC33" i="1"/>
  <c r="BD33" i="1"/>
  <c r="BE33" i="1"/>
  <c r="BF33" i="1"/>
  <c r="BG33" i="1"/>
  <c r="BH33" i="1"/>
  <c r="BK33" i="1" s="1"/>
  <c r="BI33" i="1"/>
  <c r="BJ33" i="1"/>
  <c r="BL33" i="1"/>
  <c r="BM33" i="1"/>
  <c r="BN33" i="1"/>
  <c r="AS34" i="1"/>
  <c r="AT34" i="1"/>
  <c r="AU34" i="1"/>
  <c r="AV34" i="1"/>
  <c r="AW34" i="1"/>
  <c r="AX34" i="1"/>
  <c r="AY34" i="1"/>
  <c r="AZ34" i="1"/>
  <c r="BA34" i="1"/>
  <c r="BB34" i="1"/>
  <c r="BC34" i="1"/>
  <c r="BD34" i="1"/>
  <c r="BE34" i="1"/>
  <c r="BF34" i="1"/>
  <c r="BG34" i="1"/>
  <c r="BH34" i="1"/>
  <c r="BI34" i="1"/>
  <c r="BJ34" i="1"/>
  <c r="BK34" i="1"/>
  <c r="BL34" i="1"/>
  <c r="AS35" i="1"/>
  <c r="AT35" i="1"/>
  <c r="AU35" i="1"/>
  <c r="AV35" i="1"/>
  <c r="AW35" i="1"/>
  <c r="AX35" i="1"/>
  <c r="AY35" i="1"/>
  <c r="AZ35" i="1"/>
  <c r="BA35" i="1"/>
  <c r="BB35" i="1"/>
  <c r="BC35" i="1"/>
  <c r="BD35" i="1"/>
  <c r="BE35" i="1"/>
  <c r="BF35" i="1"/>
  <c r="BG35" i="1"/>
  <c r="BH35" i="1"/>
  <c r="BK35" i="1" s="1"/>
  <c r="BI35" i="1"/>
  <c r="BJ35" i="1"/>
  <c r="BL35" i="1"/>
  <c r="BM35" i="1"/>
  <c r="BN35" i="1"/>
  <c r="AS36" i="1"/>
  <c r="AT36" i="1"/>
  <c r="AU36" i="1"/>
  <c r="AV36" i="1"/>
  <c r="AW36" i="1"/>
  <c r="AX36" i="1"/>
  <c r="AY36" i="1"/>
  <c r="AZ36" i="1"/>
  <c r="BA36" i="1"/>
  <c r="BB36" i="1"/>
  <c r="BC36" i="1"/>
  <c r="BD36" i="1"/>
  <c r="BE36" i="1"/>
  <c r="BF36" i="1"/>
  <c r="BG36" i="1"/>
  <c r="BH36" i="1"/>
  <c r="BK36" i="1" s="1"/>
  <c r="BI36" i="1"/>
  <c r="BJ36" i="1"/>
  <c r="BL36" i="1"/>
  <c r="AS37" i="1"/>
  <c r="AT37" i="1"/>
  <c r="AU37" i="1"/>
  <c r="AV37" i="1"/>
  <c r="AW37" i="1"/>
  <c r="AX37" i="1"/>
  <c r="AY37" i="1"/>
  <c r="AZ37" i="1"/>
  <c r="BA37" i="1"/>
  <c r="BB37" i="1"/>
  <c r="BC37" i="1"/>
  <c r="BD37" i="1"/>
  <c r="BE37" i="1"/>
  <c r="BF37" i="1"/>
  <c r="BG37" i="1"/>
  <c r="BH37" i="1"/>
  <c r="BK37" i="1" s="1"/>
  <c r="BI37" i="1"/>
  <c r="BJ37" i="1"/>
  <c r="BM37" i="1"/>
  <c r="AS38" i="1"/>
  <c r="AT38" i="1"/>
  <c r="AU38" i="1"/>
  <c r="AV38" i="1"/>
  <c r="AW38" i="1"/>
  <c r="AX38" i="1"/>
  <c r="AY38" i="1"/>
  <c r="AZ38" i="1"/>
  <c r="BA38" i="1"/>
  <c r="BB38" i="1"/>
  <c r="BC38" i="1"/>
  <c r="BD38" i="1"/>
  <c r="BE38" i="1"/>
  <c r="BF38" i="1"/>
  <c r="BG38" i="1"/>
  <c r="BH38" i="1"/>
  <c r="BI38" i="1"/>
  <c r="BJ38" i="1"/>
  <c r="BL38" i="1"/>
  <c r="AS39" i="1"/>
  <c r="AT39" i="1"/>
  <c r="AU39" i="1"/>
  <c r="AV39" i="1"/>
  <c r="AW39" i="1"/>
  <c r="AX39" i="1"/>
  <c r="AY39" i="1"/>
  <c r="AZ39" i="1"/>
  <c r="BA39" i="1"/>
  <c r="BB39" i="1"/>
  <c r="BC39" i="1"/>
  <c r="BD39" i="1"/>
  <c r="BE39" i="1"/>
  <c r="BF39" i="1"/>
  <c r="BG39" i="1"/>
  <c r="BH39" i="1"/>
  <c r="BK39" i="1" s="1"/>
  <c r="BI39" i="1"/>
  <c r="BJ39" i="1"/>
  <c r="BM39" i="1"/>
  <c r="AS40" i="1"/>
  <c r="AT40" i="1"/>
  <c r="AU40" i="1"/>
  <c r="AV40" i="1"/>
  <c r="AW40" i="1"/>
  <c r="AX40" i="1"/>
  <c r="AY40" i="1"/>
  <c r="AZ40" i="1"/>
  <c r="BA40" i="1"/>
  <c r="BB40" i="1"/>
  <c r="BC40" i="1"/>
  <c r="BD40" i="1"/>
  <c r="BE40" i="1"/>
  <c r="BF40" i="1"/>
  <c r="BG40" i="1"/>
  <c r="BH40" i="1"/>
  <c r="BI40" i="1"/>
  <c r="BJ40" i="1"/>
  <c r="BK40" i="1"/>
  <c r="BL40" i="1"/>
  <c r="AS41" i="1"/>
  <c r="AT41" i="1"/>
  <c r="AU41" i="1"/>
  <c r="AV41" i="1"/>
  <c r="AW41" i="1"/>
  <c r="AX41" i="1"/>
  <c r="AY41" i="1"/>
  <c r="AZ41" i="1"/>
  <c r="BA41" i="1"/>
  <c r="BB41" i="1"/>
  <c r="BC41" i="1"/>
  <c r="BD41" i="1"/>
  <c r="BE41" i="1"/>
  <c r="BF41" i="1"/>
  <c r="BG41" i="1"/>
  <c r="BH41" i="1"/>
  <c r="BK41" i="1" s="1"/>
  <c r="BI41" i="1"/>
  <c r="BJ41" i="1"/>
  <c r="BL41" i="1"/>
  <c r="BM41" i="1"/>
  <c r="AS42" i="1"/>
  <c r="AT42" i="1"/>
  <c r="AU42" i="1"/>
  <c r="AV42" i="1"/>
  <c r="AW42" i="1"/>
  <c r="AX42" i="1"/>
  <c r="AY42" i="1"/>
  <c r="AZ42" i="1"/>
  <c r="BA42" i="1"/>
  <c r="BB42" i="1"/>
  <c r="BC42" i="1"/>
  <c r="BD42" i="1"/>
  <c r="BE42" i="1"/>
  <c r="BF42" i="1"/>
  <c r="BG42" i="1"/>
  <c r="BH42" i="1"/>
  <c r="BI42" i="1"/>
  <c r="BJ42" i="1"/>
  <c r="BK42" i="1"/>
  <c r="BL42" i="1"/>
  <c r="AS43" i="1"/>
  <c r="AT43" i="1"/>
  <c r="AU43" i="1"/>
  <c r="AV43" i="1"/>
  <c r="AW43" i="1"/>
  <c r="AX43" i="1"/>
  <c r="AY43" i="1"/>
  <c r="AZ43" i="1"/>
  <c r="BA43" i="1"/>
  <c r="BB43" i="1"/>
  <c r="BC43" i="1"/>
  <c r="BD43" i="1"/>
  <c r="BE43" i="1"/>
  <c r="BF43" i="1"/>
  <c r="BG43" i="1"/>
  <c r="BH43" i="1"/>
  <c r="BK43" i="1" s="1"/>
  <c r="BI43" i="1"/>
  <c r="BJ43" i="1"/>
  <c r="BL43" i="1"/>
  <c r="BM43" i="1"/>
  <c r="BN43" i="1"/>
  <c r="AS44" i="1"/>
  <c r="AT44" i="1"/>
  <c r="AU44" i="1"/>
  <c r="AV44" i="1"/>
  <c r="AW44" i="1"/>
  <c r="AX44" i="1"/>
  <c r="AY44" i="1"/>
  <c r="AZ44" i="1"/>
  <c r="BA44" i="1"/>
  <c r="BB44" i="1"/>
  <c r="BC44" i="1"/>
  <c r="BD44" i="1"/>
  <c r="BE44" i="1"/>
  <c r="BF44" i="1"/>
  <c r="BG44" i="1"/>
  <c r="BH44" i="1"/>
  <c r="BK44" i="1" s="1"/>
  <c r="BI44" i="1"/>
  <c r="BJ44" i="1"/>
  <c r="BL44" i="1"/>
  <c r="AS45" i="1"/>
  <c r="AT45" i="1"/>
  <c r="AU45" i="1"/>
  <c r="AV45" i="1"/>
  <c r="AW45" i="1"/>
  <c r="AX45" i="1"/>
  <c r="AY45" i="1"/>
  <c r="AZ45" i="1"/>
  <c r="BA45" i="1"/>
  <c r="BB45" i="1"/>
  <c r="BC45" i="1"/>
  <c r="BD45" i="1"/>
  <c r="BE45" i="1"/>
  <c r="BF45" i="1"/>
  <c r="BG45" i="1"/>
  <c r="BH45" i="1"/>
  <c r="BK45" i="1" s="1"/>
  <c r="BI45" i="1"/>
  <c r="BJ45" i="1"/>
  <c r="BM45" i="1"/>
  <c r="BN45" i="1"/>
  <c r="AS46" i="1"/>
  <c r="AT46" i="1"/>
  <c r="AU46" i="1"/>
  <c r="AV46" i="1"/>
  <c r="AW46" i="1"/>
  <c r="AX46" i="1"/>
  <c r="AY46" i="1"/>
  <c r="AZ46" i="1"/>
  <c r="BA46" i="1"/>
  <c r="BB46" i="1"/>
  <c r="BC46" i="1"/>
  <c r="BD46" i="1"/>
  <c r="BE46" i="1"/>
  <c r="BF46" i="1"/>
  <c r="BG46" i="1"/>
  <c r="BH46" i="1"/>
  <c r="BL46" i="1" s="1"/>
  <c r="BI46" i="1"/>
  <c r="BJ46" i="1"/>
  <c r="AS47" i="1"/>
  <c r="AT47" i="1"/>
  <c r="AU47" i="1"/>
  <c r="AV47" i="1"/>
  <c r="AW47" i="1"/>
  <c r="AX47" i="1"/>
  <c r="AY47" i="1"/>
  <c r="AZ47" i="1"/>
  <c r="BA47" i="1"/>
  <c r="BB47" i="1"/>
  <c r="BC47" i="1"/>
  <c r="BD47" i="1"/>
  <c r="BE47" i="1"/>
  <c r="BF47" i="1"/>
  <c r="BG47" i="1"/>
  <c r="BH47" i="1"/>
  <c r="BK47" i="1" s="1"/>
  <c r="BI47" i="1"/>
  <c r="BJ47" i="1"/>
  <c r="BL47" i="1"/>
  <c r="BM47" i="1"/>
  <c r="BN47" i="1"/>
  <c r="AS48" i="1"/>
  <c r="AT48" i="1"/>
  <c r="AU48" i="1"/>
  <c r="AV48" i="1"/>
  <c r="AW48" i="1"/>
  <c r="AX48" i="1"/>
  <c r="AY48" i="1"/>
  <c r="AZ48" i="1"/>
  <c r="BA48" i="1"/>
  <c r="BB48" i="1"/>
  <c r="BC48" i="1"/>
  <c r="BD48" i="1"/>
  <c r="BE48" i="1"/>
  <c r="BF48" i="1"/>
  <c r="BG48" i="1"/>
  <c r="BH48" i="1"/>
  <c r="BK48" i="1" s="1"/>
  <c r="BI48" i="1"/>
  <c r="BJ48" i="1"/>
  <c r="BL48" i="1"/>
  <c r="AS49" i="1"/>
  <c r="AT49" i="1"/>
  <c r="AU49" i="1"/>
  <c r="AV49" i="1"/>
  <c r="AW49" i="1"/>
  <c r="AX49" i="1"/>
  <c r="AY49" i="1"/>
  <c r="AZ49" i="1"/>
  <c r="BA49" i="1"/>
  <c r="BB49" i="1"/>
  <c r="BC49" i="1"/>
  <c r="BD49" i="1"/>
  <c r="BE49" i="1"/>
  <c r="BF49" i="1"/>
  <c r="BG49" i="1"/>
  <c r="BH49" i="1"/>
  <c r="BK49" i="1" s="1"/>
  <c r="BI49" i="1"/>
  <c r="BJ49" i="1"/>
  <c r="BL49" i="1"/>
  <c r="BM49" i="1"/>
  <c r="AS50" i="1"/>
  <c r="AT50" i="1"/>
  <c r="AU50" i="1"/>
  <c r="AV50" i="1"/>
  <c r="AW50" i="1"/>
  <c r="AX50" i="1"/>
  <c r="AY50" i="1"/>
  <c r="AZ50" i="1"/>
  <c r="BA50" i="1"/>
  <c r="BB50" i="1"/>
  <c r="BC50" i="1"/>
  <c r="BD50" i="1"/>
  <c r="BE50" i="1"/>
  <c r="BF50" i="1"/>
  <c r="BG50" i="1"/>
  <c r="BH50" i="1"/>
  <c r="BI50" i="1"/>
  <c r="BJ50" i="1"/>
  <c r="BK50" i="1"/>
  <c r="BL50" i="1"/>
  <c r="AS51" i="1"/>
  <c r="AT51" i="1"/>
  <c r="AU51" i="1"/>
  <c r="AV51" i="1"/>
  <c r="AW51" i="1"/>
  <c r="AX51" i="1"/>
  <c r="AY51" i="1"/>
  <c r="AZ51" i="1"/>
  <c r="BA51" i="1"/>
  <c r="BB51" i="1"/>
  <c r="BC51" i="1"/>
  <c r="BD51" i="1"/>
  <c r="BE51" i="1"/>
  <c r="BF51" i="1"/>
  <c r="BG51" i="1"/>
  <c r="BH51" i="1"/>
  <c r="BK51" i="1" s="1"/>
  <c r="BI51" i="1"/>
  <c r="BJ51" i="1"/>
  <c r="BL51" i="1"/>
  <c r="BM51" i="1"/>
  <c r="BN51" i="1"/>
  <c r="AS52" i="1"/>
  <c r="AT52" i="1"/>
  <c r="AU52" i="1"/>
  <c r="AV52" i="1"/>
  <c r="AW52" i="1"/>
  <c r="AX52" i="1"/>
  <c r="AY52" i="1"/>
  <c r="AZ52" i="1"/>
  <c r="BA52" i="1"/>
  <c r="BB52" i="1"/>
  <c r="BC52" i="1"/>
  <c r="BD52" i="1"/>
  <c r="BE52" i="1"/>
  <c r="BF52" i="1"/>
  <c r="BG52" i="1"/>
  <c r="BH52" i="1"/>
  <c r="BK52" i="1" s="1"/>
  <c r="BI52" i="1"/>
  <c r="BJ52" i="1"/>
  <c r="BL52" i="1"/>
  <c r="AS53" i="1"/>
  <c r="AT53" i="1"/>
  <c r="AU53" i="1"/>
  <c r="AV53" i="1"/>
  <c r="AW53" i="1"/>
  <c r="AX53" i="1"/>
  <c r="AY53" i="1"/>
  <c r="AZ53" i="1"/>
  <c r="BA53" i="1"/>
  <c r="BB53" i="1"/>
  <c r="BC53" i="1"/>
  <c r="BD53" i="1"/>
  <c r="BE53" i="1"/>
  <c r="BF53" i="1"/>
  <c r="BG53" i="1"/>
  <c r="BH53" i="1"/>
  <c r="BK53" i="1" s="1"/>
  <c r="BI53" i="1"/>
  <c r="BJ53" i="1"/>
  <c r="BM53" i="1"/>
  <c r="AS54" i="1"/>
  <c r="AT54" i="1"/>
  <c r="AU54" i="1"/>
  <c r="AV54" i="1"/>
  <c r="AW54" i="1"/>
  <c r="AX54" i="1"/>
  <c r="AY54" i="1"/>
  <c r="AZ54" i="1"/>
  <c r="BA54" i="1"/>
  <c r="BB54" i="1"/>
  <c r="BC54" i="1"/>
  <c r="BD54" i="1"/>
  <c r="BE54" i="1"/>
  <c r="BF54" i="1"/>
  <c r="BG54" i="1"/>
  <c r="BH54" i="1"/>
  <c r="BI54" i="1"/>
  <c r="BJ54" i="1"/>
  <c r="AS55" i="1"/>
  <c r="AT55" i="1"/>
  <c r="AU55" i="1"/>
  <c r="AV55" i="1"/>
  <c r="AW55" i="1"/>
  <c r="AX55" i="1"/>
  <c r="AY55" i="1"/>
  <c r="AZ55" i="1"/>
  <c r="BA55" i="1"/>
  <c r="BB55" i="1"/>
  <c r="BC55" i="1"/>
  <c r="BD55" i="1"/>
  <c r="BE55" i="1"/>
  <c r="BF55" i="1"/>
  <c r="BG55" i="1"/>
  <c r="BH55" i="1"/>
  <c r="BK55" i="1" s="1"/>
  <c r="BI55" i="1"/>
  <c r="BJ55" i="1"/>
  <c r="BL55" i="1"/>
  <c r="BM55" i="1"/>
  <c r="BN55" i="1"/>
  <c r="AS56" i="1"/>
  <c r="AT56" i="1"/>
  <c r="AU56" i="1"/>
  <c r="AV56" i="1"/>
  <c r="AW56" i="1"/>
  <c r="AX56" i="1"/>
  <c r="AY56" i="1"/>
  <c r="AZ56" i="1"/>
  <c r="BA56" i="1"/>
  <c r="BB56" i="1"/>
  <c r="BC56" i="1"/>
  <c r="BD56" i="1"/>
  <c r="BE56" i="1"/>
  <c r="BF56" i="1"/>
  <c r="BG56" i="1"/>
  <c r="BH56" i="1"/>
  <c r="BL56" i="1" s="1"/>
  <c r="BI56" i="1"/>
  <c r="BJ56" i="1"/>
  <c r="AS57" i="1"/>
  <c r="AT57" i="1"/>
  <c r="AU57" i="1"/>
  <c r="AV57" i="1"/>
  <c r="AW57" i="1"/>
  <c r="AX57" i="1"/>
  <c r="AY57" i="1"/>
  <c r="AZ57" i="1"/>
  <c r="BA57" i="1"/>
  <c r="BB57" i="1"/>
  <c r="BC57" i="1"/>
  <c r="BD57" i="1"/>
  <c r="BE57" i="1"/>
  <c r="BF57" i="1"/>
  <c r="BG57" i="1"/>
  <c r="BH57" i="1"/>
  <c r="BK57" i="1" s="1"/>
  <c r="BI57" i="1"/>
  <c r="BJ57" i="1"/>
  <c r="BL57" i="1"/>
  <c r="BM57" i="1"/>
  <c r="BN57" i="1"/>
  <c r="AS58" i="1"/>
  <c r="AT58" i="1"/>
  <c r="AU58" i="1"/>
  <c r="AV58" i="1"/>
  <c r="AW58" i="1"/>
  <c r="AX58" i="1"/>
  <c r="AY58" i="1"/>
  <c r="AZ58" i="1"/>
  <c r="BA58" i="1"/>
  <c r="BB58" i="1"/>
  <c r="BC58" i="1"/>
  <c r="BD58" i="1"/>
  <c r="BE58" i="1"/>
  <c r="BF58" i="1"/>
  <c r="BG58" i="1"/>
  <c r="BH58" i="1"/>
  <c r="BK58" i="1" s="1"/>
  <c r="BI58" i="1"/>
  <c r="BJ58" i="1"/>
  <c r="BL58" i="1"/>
  <c r="AS59" i="1"/>
  <c r="AT59" i="1"/>
  <c r="AU59" i="1"/>
  <c r="AV59" i="1"/>
  <c r="AW59" i="1"/>
  <c r="AX59" i="1"/>
  <c r="AY59" i="1"/>
  <c r="AZ59" i="1"/>
  <c r="BA59" i="1"/>
  <c r="BB59" i="1"/>
  <c r="BC59" i="1"/>
  <c r="BD59" i="1"/>
  <c r="BE59" i="1"/>
  <c r="BF59" i="1"/>
  <c r="BG59" i="1"/>
  <c r="BH59" i="1"/>
  <c r="BK59" i="1" s="1"/>
  <c r="BI59" i="1"/>
  <c r="BJ59" i="1"/>
  <c r="BM59" i="1"/>
  <c r="AS60" i="1"/>
  <c r="AT60" i="1"/>
  <c r="AU60" i="1"/>
  <c r="AV60" i="1"/>
  <c r="AW60" i="1"/>
  <c r="AX60" i="1"/>
  <c r="AY60" i="1"/>
  <c r="AZ60" i="1"/>
  <c r="BA60" i="1"/>
  <c r="BB60" i="1"/>
  <c r="BC60" i="1"/>
  <c r="BD60" i="1"/>
  <c r="BE60" i="1"/>
  <c r="BF60" i="1"/>
  <c r="BG60" i="1"/>
  <c r="BH60" i="1"/>
  <c r="BI60" i="1"/>
  <c r="BJ60" i="1"/>
  <c r="BK60" i="1"/>
  <c r="BL60" i="1"/>
  <c r="AS61" i="1"/>
  <c r="AT61" i="1"/>
  <c r="AU61" i="1"/>
  <c r="AV61" i="1"/>
  <c r="AW61" i="1"/>
  <c r="AX61" i="1"/>
  <c r="AY61" i="1"/>
  <c r="AZ61" i="1"/>
  <c r="BA61" i="1"/>
  <c r="BB61" i="1"/>
  <c r="BC61" i="1"/>
  <c r="BD61" i="1"/>
  <c r="BE61" i="1"/>
  <c r="BF61" i="1"/>
  <c r="BG61" i="1"/>
  <c r="BH61" i="1"/>
  <c r="BK61" i="1" s="1"/>
  <c r="BI61" i="1"/>
  <c r="BJ61" i="1"/>
  <c r="BL61" i="1"/>
  <c r="BM61" i="1"/>
  <c r="AS62" i="1"/>
  <c r="AT62" i="1"/>
  <c r="AU62" i="1"/>
  <c r="AV62" i="1"/>
  <c r="AW62" i="1"/>
  <c r="AX62" i="1"/>
  <c r="AY62" i="1"/>
  <c r="AZ62" i="1"/>
  <c r="BA62" i="1"/>
  <c r="BB62" i="1"/>
  <c r="BC62" i="1"/>
  <c r="BD62" i="1"/>
  <c r="BE62" i="1"/>
  <c r="BF62" i="1"/>
  <c r="BG62" i="1"/>
  <c r="BH62" i="1"/>
  <c r="BI62" i="1"/>
  <c r="BJ62" i="1"/>
  <c r="AS63" i="1"/>
  <c r="AT63" i="1"/>
  <c r="AU63" i="1"/>
  <c r="AV63" i="1"/>
  <c r="AW63" i="1"/>
  <c r="AX63" i="1"/>
  <c r="AY63" i="1"/>
  <c r="AZ63" i="1"/>
  <c r="BA63" i="1"/>
  <c r="BB63" i="1"/>
  <c r="BC63" i="1"/>
  <c r="BD63" i="1"/>
  <c r="BE63" i="1"/>
  <c r="BF63" i="1"/>
  <c r="BG63" i="1"/>
  <c r="BH63" i="1"/>
  <c r="BK63" i="1" s="1"/>
  <c r="BI63" i="1"/>
  <c r="BJ63" i="1"/>
  <c r="BM63" i="1"/>
  <c r="AS64" i="1"/>
  <c r="AT64" i="1"/>
  <c r="AU64" i="1"/>
  <c r="AV64" i="1"/>
  <c r="AW64" i="1"/>
  <c r="AX64" i="1"/>
  <c r="AY64" i="1"/>
  <c r="AZ64" i="1"/>
  <c r="BA64" i="1"/>
  <c r="BB64" i="1"/>
  <c r="BC64" i="1"/>
  <c r="BD64" i="1"/>
  <c r="BE64" i="1"/>
  <c r="BF64" i="1"/>
  <c r="BG64" i="1"/>
  <c r="BH64" i="1"/>
  <c r="BI64" i="1"/>
  <c r="BJ64" i="1"/>
  <c r="BL64" i="1"/>
  <c r="AS65" i="1"/>
  <c r="AT65" i="1"/>
  <c r="AU65" i="1"/>
  <c r="AV65" i="1"/>
  <c r="AW65" i="1"/>
  <c r="AX65" i="1"/>
  <c r="AY65" i="1"/>
  <c r="AZ65" i="1"/>
  <c r="BA65" i="1"/>
  <c r="BB65" i="1"/>
  <c r="BC65" i="1"/>
  <c r="BD65" i="1"/>
  <c r="BE65" i="1"/>
  <c r="BF65" i="1"/>
  <c r="BG65" i="1"/>
  <c r="BH65" i="1"/>
  <c r="BK65" i="1" s="1"/>
  <c r="BI65" i="1"/>
  <c r="BJ65" i="1"/>
  <c r="BM65" i="1"/>
  <c r="AS66" i="1"/>
  <c r="AT66" i="1"/>
  <c r="AU66" i="1"/>
  <c r="AV66" i="1"/>
  <c r="AW66" i="1"/>
  <c r="AX66" i="1"/>
  <c r="AY66" i="1"/>
  <c r="AZ66" i="1"/>
  <c r="BA66" i="1"/>
  <c r="BB66" i="1"/>
  <c r="BC66" i="1"/>
  <c r="BD66" i="1"/>
  <c r="BE66" i="1"/>
  <c r="BF66" i="1"/>
  <c r="BG66" i="1"/>
  <c r="BH66" i="1"/>
  <c r="BI66" i="1"/>
  <c r="BJ66" i="1"/>
  <c r="BK66" i="1"/>
  <c r="BL66" i="1"/>
  <c r="AS67" i="1"/>
  <c r="AT67" i="1"/>
  <c r="AU67" i="1"/>
  <c r="AV67" i="1"/>
  <c r="AW67" i="1"/>
  <c r="AX67" i="1"/>
  <c r="AY67" i="1"/>
  <c r="AZ67" i="1"/>
  <c r="BA67" i="1"/>
  <c r="BB67" i="1"/>
  <c r="BC67" i="1"/>
  <c r="BD67" i="1"/>
  <c r="BE67" i="1"/>
  <c r="BF67" i="1"/>
  <c r="BG67" i="1"/>
  <c r="BH67" i="1"/>
  <c r="BK67" i="1" s="1"/>
  <c r="BI67" i="1"/>
  <c r="BJ67" i="1"/>
  <c r="BL67" i="1"/>
  <c r="BM67" i="1"/>
  <c r="AS68" i="1"/>
  <c r="AT68" i="1"/>
  <c r="AU68" i="1"/>
  <c r="AV68" i="1"/>
  <c r="AW68" i="1"/>
  <c r="AX68" i="1"/>
  <c r="AY68" i="1"/>
  <c r="AZ68" i="1"/>
  <c r="BA68" i="1"/>
  <c r="BB68" i="1"/>
  <c r="BC68" i="1"/>
  <c r="BD68" i="1"/>
  <c r="BE68" i="1"/>
  <c r="BF68" i="1"/>
  <c r="BG68" i="1"/>
  <c r="BH68" i="1"/>
  <c r="BI68" i="1"/>
  <c r="BJ68" i="1"/>
  <c r="BK68" i="1"/>
  <c r="BL68" i="1"/>
  <c r="AS69" i="1"/>
  <c r="AT69" i="1"/>
  <c r="AU69" i="1"/>
  <c r="AV69" i="1"/>
  <c r="AW69" i="1"/>
  <c r="AX69" i="1"/>
  <c r="AY69" i="1"/>
  <c r="AZ69" i="1"/>
  <c r="BA69" i="1"/>
  <c r="BB69" i="1"/>
  <c r="BC69" i="1"/>
  <c r="BD69" i="1"/>
  <c r="BE69" i="1"/>
  <c r="BF69" i="1"/>
  <c r="BG69" i="1"/>
  <c r="BH69" i="1"/>
  <c r="BK69" i="1" s="1"/>
  <c r="BI69" i="1"/>
  <c r="BJ69" i="1"/>
  <c r="BL69" i="1"/>
  <c r="BM69" i="1"/>
  <c r="BN69" i="1"/>
  <c r="AS70" i="1"/>
  <c r="AT70" i="1"/>
  <c r="AU70" i="1"/>
  <c r="AV70" i="1"/>
  <c r="AW70" i="1"/>
  <c r="AX70" i="1"/>
  <c r="AY70" i="1"/>
  <c r="AZ70" i="1"/>
  <c r="BA70" i="1"/>
  <c r="BB70" i="1"/>
  <c r="BC70" i="1"/>
  <c r="BD70" i="1"/>
  <c r="BE70" i="1"/>
  <c r="BF70" i="1"/>
  <c r="BG70" i="1"/>
  <c r="BH70" i="1"/>
  <c r="BL70" i="1" s="1"/>
  <c r="BI70" i="1"/>
  <c r="BJ70" i="1"/>
  <c r="AS71" i="1"/>
  <c r="AT71" i="1"/>
  <c r="AU71" i="1"/>
  <c r="AV71" i="1"/>
  <c r="AW71" i="1"/>
  <c r="AX71" i="1"/>
  <c r="AY71" i="1"/>
  <c r="AZ71" i="1"/>
  <c r="BA71" i="1"/>
  <c r="BB71" i="1"/>
  <c r="BC71" i="1"/>
  <c r="BD71" i="1"/>
  <c r="BE71" i="1"/>
  <c r="BF71" i="1"/>
  <c r="BG71" i="1"/>
  <c r="BH71" i="1"/>
  <c r="BK71" i="1" s="1"/>
  <c r="BI71" i="1"/>
  <c r="BJ71" i="1"/>
  <c r="BL71" i="1"/>
  <c r="BM71" i="1"/>
  <c r="BN71" i="1"/>
  <c r="AS72" i="1"/>
  <c r="AT72" i="1"/>
  <c r="AU72" i="1"/>
  <c r="AV72" i="1"/>
  <c r="AW72" i="1"/>
  <c r="AX72" i="1"/>
  <c r="AY72" i="1"/>
  <c r="AZ72" i="1"/>
  <c r="BA72" i="1"/>
  <c r="BB72" i="1"/>
  <c r="BC72" i="1"/>
  <c r="BD72" i="1"/>
  <c r="BE72" i="1"/>
  <c r="BF72" i="1"/>
  <c r="BG72" i="1"/>
  <c r="BH72" i="1"/>
  <c r="BK72" i="1" s="1"/>
  <c r="BI72" i="1"/>
  <c r="BJ72" i="1"/>
  <c r="BL72" i="1"/>
  <c r="AS73" i="1"/>
  <c r="AT73" i="1"/>
  <c r="AU73" i="1"/>
  <c r="AV73" i="1"/>
  <c r="AW73" i="1"/>
  <c r="AX73" i="1"/>
  <c r="AY73" i="1"/>
  <c r="AZ73" i="1"/>
  <c r="BA73" i="1"/>
  <c r="BB73" i="1"/>
  <c r="BC73" i="1"/>
  <c r="BD73" i="1"/>
  <c r="BE73" i="1"/>
  <c r="BF73" i="1"/>
  <c r="BG73" i="1"/>
  <c r="BH73" i="1"/>
  <c r="BK73" i="1" s="1"/>
  <c r="BI73" i="1"/>
  <c r="BJ73" i="1"/>
  <c r="BM73" i="1"/>
  <c r="AS74" i="1"/>
  <c r="AT74" i="1"/>
  <c r="AU74" i="1"/>
  <c r="AV74" i="1"/>
  <c r="AW74" i="1"/>
  <c r="AX74" i="1"/>
  <c r="AY74" i="1"/>
  <c r="AZ74" i="1"/>
  <c r="BA74" i="1"/>
  <c r="BB74" i="1"/>
  <c r="BC74" i="1"/>
  <c r="BD74" i="1"/>
  <c r="BE74" i="1"/>
  <c r="BF74" i="1"/>
  <c r="BG74" i="1"/>
  <c r="BH74" i="1"/>
  <c r="BM74" i="1" s="1"/>
  <c r="BI74" i="1"/>
  <c r="BJ74" i="1"/>
  <c r="BL74" i="1"/>
  <c r="BN74" i="1"/>
  <c r="AS75" i="1"/>
  <c r="AT75" i="1"/>
  <c r="AU75" i="1"/>
  <c r="AV75" i="1"/>
  <c r="AW75" i="1"/>
  <c r="AX75" i="1"/>
  <c r="AY75" i="1"/>
  <c r="AZ75" i="1"/>
  <c r="BA75" i="1"/>
  <c r="BB75" i="1"/>
  <c r="BC75" i="1"/>
  <c r="BD75" i="1"/>
  <c r="BE75" i="1"/>
  <c r="BF75" i="1"/>
  <c r="BG75" i="1"/>
  <c r="BH75" i="1"/>
  <c r="BN75" i="1" s="1"/>
  <c r="BI75" i="1"/>
  <c r="BJ75" i="1"/>
  <c r="AS76" i="1"/>
  <c r="AT76" i="1"/>
  <c r="AU76" i="1"/>
  <c r="AV76" i="1"/>
  <c r="AW76" i="1"/>
  <c r="AX76" i="1"/>
  <c r="AY76" i="1"/>
  <c r="AZ76" i="1"/>
  <c r="BA76" i="1"/>
  <c r="BB76" i="1"/>
  <c r="BC76" i="1"/>
  <c r="BD76" i="1"/>
  <c r="BE76" i="1"/>
  <c r="BF76" i="1"/>
  <c r="BG76" i="1"/>
  <c r="BH76" i="1"/>
  <c r="BL76" i="1" s="1"/>
  <c r="BI76" i="1"/>
  <c r="BJ76" i="1"/>
  <c r="AS77" i="1"/>
  <c r="AT77" i="1"/>
  <c r="AU77" i="1"/>
  <c r="AV77" i="1"/>
  <c r="AW77" i="1"/>
  <c r="AX77" i="1"/>
  <c r="AY77" i="1"/>
  <c r="AZ77" i="1"/>
  <c r="BA77" i="1"/>
  <c r="BB77" i="1"/>
  <c r="BC77" i="1"/>
  <c r="BD77" i="1"/>
  <c r="BE77" i="1"/>
  <c r="BF77" i="1"/>
  <c r="BG77" i="1"/>
  <c r="BH77" i="1"/>
  <c r="BK77" i="1" s="1"/>
  <c r="BI77" i="1"/>
  <c r="BJ77" i="1"/>
  <c r="BL77" i="1"/>
  <c r="BM77" i="1"/>
  <c r="AS78" i="1"/>
  <c r="AT78" i="1"/>
  <c r="AU78" i="1"/>
  <c r="AV78" i="1"/>
  <c r="AW78" i="1"/>
  <c r="AX78" i="1"/>
  <c r="AY78" i="1"/>
  <c r="AZ78" i="1"/>
  <c r="BA78" i="1"/>
  <c r="BB78" i="1"/>
  <c r="BC78" i="1"/>
  <c r="BD78" i="1"/>
  <c r="BE78" i="1"/>
  <c r="BF78" i="1"/>
  <c r="BG78" i="1"/>
  <c r="BH78" i="1"/>
  <c r="BM78" i="1" s="1"/>
  <c r="BI78" i="1"/>
  <c r="BJ78" i="1"/>
  <c r="BK78" i="1"/>
  <c r="BL78" i="1"/>
  <c r="BN78" i="1"/>
  <c r="AS79" i="1"/>
  <c r="AT79" i="1"/>
  <c r="AU79" i="1"/>
  <c r="AV79" i="1"/>
  <c r="AW79" i="1"/>
  <c r="AX79" i="1"/>
  <c r="AY79" i="1"/>
  <c r="AZ79" i="1"/>
  <c r="BA79" i="1"/>
  <c r="BB79" i="1"/>
  <c r="BC79" i="1"/>
  <c r="BD79" i="1"/>
  <c r="BE79" i="1"/>
  <c r="BF79" i="1"/>
  <c r="BG79" i="1"/>
  <c r="BH79" i="1"/>
  <c r="BN79" i="1" s="1"/>
  <c r="BI79" i="1"/>
  <c r="BJ79" i="1"/>
  <c r="AS80" i="1"/>
  <c r="AT80" i="1"/>
  <c r="AU80" i="1"/>
  <c r="AV80" i="1"/>
  <c r="AW80" i="1"/>
  <c r="AX80" i="1"/>
  <c r="AY80" i="1"/>
  <c r="AZ80" i="1"/>
  <c r="BA80" i="1"/>
  <c r="BB80" i="1"/>
  <c r="BC80" i="1"/>
  <c r="BD80" i="1"/>
  <c r="BE80" i="1"/>
  <c r="BF80" i="1"/>
  <c r="BG80" i="1"/>
  <c r="BH80" i="1"/>
  <c r="BI80" i="1"/>
  <c r="BJ80" i="1"/>
  <c r="BL80" i="1"/>
  <c r="AS81" i="1"/>
  <c r="AT81" i="1"/>
  <c r="AU81" i="1"/>
  <c r="AV81" i="1"/>
  <c r="AW81" i="1"/>
  <c r="AX81" i="1"/>
  <c r="AY81" i="1"/>
  <c r="AZ81" i="1"/>
  <c r="BA81" i="1"/>
  <c r="BB81" i="1"/>
  <c r="BC81" i="1"/>
  <c r="BD81" i="1"/>
  <c r="BE81" i="1"/>
  <c r="BF81" i="1"/>
  <c r="BG81" i="1"/>
  <c r="BH81" i="1"/>
  <c r="BK81" i="1" s="1"/>
  <c r="BI81" i="1"/>
  <c r="BJ81" i="1"/>
  <c r="BL81" i="1"/>
  <c r="BM81" i="1"/>
  <c r="AS82" i="1"/>
  <c r="AT82" i="1"/>
  <c r="AU82" i="1"/>
  <c r="AV82" i="1"/>
  <c r="AW82" i="1"/>
  <c r="AX82" i="1"/>
  <c r="AY82" i="1"/>
  <c r="AZ82" i="1"/>
  <c r="BA82" i="1"/>
  <c r="BB82" i="1"/>
  <c r="BC82" i="1"/>
  <c r="BD82" i="1"/>
  <c r="BE82" i="1"/>
  <c r="BF82" i="1"/>
  <c r="BG82" i="1"/>
  <c r="BH82" i="1"/>
  <c r="BM82" i="1" s="1"/>
  <c r="BI82" i="1"/>
  <c r="BJ82" i="1"/>
  <c r="BK82" i="1"/>
  <c r="BL82" i="1"/>
  <c r="AS83" i="1"/>
  <c r="AT83" i="1"/>
  <c r="AU83" i="1"/>
  <c r="AV83" i="1"/>
  <c r="AW83" i="1"/>
  <c r="AX83" i="1"/>
  <c r="AY83" i="1"/>
  <c r="AZ83" i="1"/>
  <c r="BA83" i="1"/>
  <c r="BB83" i="1"/>
  <c r="BC83" i="1"/>
  <c r="BD83" i="1"/>
  <c r="BE83" i="1"/>
  <c r="BF83" i="1"/>
  <c r="BG83" i="1"/>
  <c r="BH83" i="1"/>
  <c r="BI83" i="1"/>
  <c r="BJ83" i="1"/>
  <c r="BN83" i="1"/>
  <c r="AS84" i="1"/>
  <c r="AT84" i="1"/>
  <c r="AU84" i="1"/>
  <c r="AV84" i="1"/>
  <c r="AW84" i="1"/>
  <c r="AX84" i="1"/>
  <c r="AY84" i="1"/>
  <c r="AZ84" i="1"/>
  <c r="BA84" i="1"/>
  <c r="BB84" i="1"/>
  <c r="BC84" i="1"/>
  <c r="BD84" i="1"/>
  <c r="BE84" i="1"/>
  <c r="BF84" i="1"/>
  <c r="BG84" i="1"/>
  <c r="BH84" i="1"/>
  <c r="BK84" i="1" s="1"/>
  <c r="BI84" i="1"/>
  <c r="BJ84" i="1"/>
  <c r="BL84" i="1"/>
  <c r="AS85" i="1"/>
  <c r="AT85" i="1"/>
  <c r="AU85" i="1"/>
  <c r="AV85" i="1"/>
  <c r="AW85" i="1"/>
  <c r="AX85" i="1"/>
  <c r="AY85" i="1"/>
  <c r="AZ85" i="1"/>
  <c r="BA85" i="1"/>
  <c r="BB85" i="1"/>
  <c r="BC85" i="1"/>
  <c r="BD85" i="1"/>
  <c r="BE85" i="1"/>
  <c r="BF85" i="1"/>
  <c r="BG85" i="1"/>
  <c r="BH85" i="1"/>
  <c r="BK85" i="1" s="1"/>
  <c r="BI85" i="1"/>
  <c r="BJ85" i="1"/>
  <c r="BM85" i="1"/>
  <c r="AS86" i="1"/>
  <c r="AT86" i="1"/>
  <c r="AU86" i="1"/>
  <c r="AV86" i="1"/>
  <c r="AW86" i="1"/>
  <c r="AX86" i="1"/>
  <c r="AY86" i="1"/>
  <c r="AZ86" i="1"/>
  <c r="BA86" i="1"/>
  <c r="BB86" i="1"/>
  <c r="BC86" i="1"/>
  <c r="BD86" i="1"/>
  <c r="BE86" i="1"/>
  <c r="BF86" i="1"/>
  <c r="BG86" i="1"/>
  <c r="BH86" i="1"/>
  <c r="BM86" i="1" s="1"/>
  <c r="BI86" i="1"/>
  <c r="BJ86" i="1"/>
  <c r="BL86" i="1"/>
  <c r="AS87" i="1"/>
  <c r="AT87" i="1"/>
  <c r="AU87" i="1"/>
  <c r="AV87" i="1"/>
  <c r="AW87" i="1"/>
  <c r="AX87" i="1"/>
  <c r="AY87" i="1"/>
  <c r="AZ87" i="1"/>
  <c r="BA87" i="1"/>
  <c r="BB87" i="1"/>
  <c r="BC87" i="1"/>
  <c r="BD87" i="1"/>
  <c r="BE87" i="1"/>
  <c r="BF87" i="1"/>
  <c r="BG87" i="1"/>
  <c r="BH87" i="1"/>
  <c r="BI87" i="1"/>
  <c r="BJ87" i="1"/>
  <c r="BM87" i="1"/>
  <c r="BN87" i="1"/>
  <c r="AS88" i="1"/>
  <c r="AT88" i="1"/>
  <c r="AU88" i="1"/>
  <c r="AV88" i="1"/>
  <c r="AW88" i="1"/>
  <c r="AX88" i="1"/>
  <c r="AY88" i="1"/>
  <c r="AZ88" i="1"/>
  <c r="BA88" i="1"/>
  <c r="BB88" i="1"/>
  <c r="BC88" i="1"/>
  <c r="BD88" i="1"/>
  <c r="BE88" i="1"/>
  <c r="BF88" i="1"/>
  <c r="BG88" i="1"/>
  <c r="BH88" i="1"/>
  <c r="BI88" i="1"/>
  <c r="BJ88" i="1"/>
  <c r="BK88" i="1"/>
  <c r="BL88" i="1"/>
  <c r="AS89" i="1"/>
  <c r="AT89" i="1"/>
  <c r="AU89" i="1"/>
  <c r="AV89" i="1"/>
  <c r="AW89" i="1"/>
  <c r="AX89" i="1"/>
  <c r="AY89" i="1"/>
  <c r="AZ89" i="1"/>
  <c r="BA89" i="1"/>
  <c r="BB89" i="1"/>
  <c r="BC89" i="1"/>
  <c r="BD89" i="1"/>
  <c r="BE89" i="1"/>
  <c r="BF89" i="1"/>
  <c r="BG89" i="1"/>
  <c r="BH89" i="1"/>
  <c r="BK89" i="1" s="1"/>
  <c r="BI89" i="1"/>
  <c r="BJ89" i="1"/>
  <c r="BL89" i="1"/>
  <c r="BM89" i="1"/>
  <c r="AS90" i="1"/>
  <c r="AT90" i="1"/>
  <c r="AU90" i="1"/>
  <c r="AV90" i="1"/>
  <c r="AW90" i="1"/>
  <c r="AX90" i="1"/>
  <c r="AY90" i="1"/>
  <c r="AZ90" i="1"/>
  <c r="BA90" i="1"/>
  <c r="BB90" i="1"/>
  <c r="BC90" i="1"/>
  <c r="BD90" i="1"/>
  <c r="BE90" i="1"/>
  <c r="BF90" i="1"/>
  <c r="BG90" i="1"/>
  <c r="BH90" i="1"/>
  <c r="BM90" i="1" s="1"/>
  <c r="BI90" i="1"/>
  <c r="BJ90" i="1"/>
  <c r="BK90" i="1"/>
  <c r="BL90" i="1"/>
  <c r="AS91" i="1"/>
  <c r="AT91" i="1"/>
  <c r="AU91" i="1"/>
  <c r="AV91" i="1"/>
  <c r="AW91" i="1"/>
  <c r="AX91" i="1"/>
  <c r="AY91" i="1"/>
  <c r="AZ91" i="1"/>
  <c r="BA91" i="1"/>
  <c r="BB91" i="1"/>
  <c r="BC91" i="1"/>
  <c r="BD91" i="1"/>
  <c r="BE91" i="1"/>
  <c r="BF91" i="1"/>
  <c r="BG91" i="1"/>
  <c r="BH91" i="1"/>
  <c r="BI91" i="1"/>
  <c r="BJ91" i="1"/>
  <c r="BN91" i="1"/>
  <c r="AS92" i="1"/>
  <c r="AT92" i="1"/>
  <c r="AU92" i="1"/>
  <c r="AV92" i="1"/>
  <c r="AW92" i="1"/>
  <c r="AX92" i="1"/>
  <c r="AY92" i="1"/>
  <c r="AZ92" i="1"/>
  <c r="BA92" i="1"/>
  <c r="BB92" i="1"/>
  <c r="BC92" i="1"/>
  <c r="BD92" i="1"/>
  <c r="BE92" i="1"/>
  <c r="BF92" i="1"/>
  <c r="BG92" i="1"/>
  <c r="BH92" i="1"/>
  <c r="BI92" i="1"/>
  <c r="BJ92" i="1"/>
  <c r="BL92" i="1"/>
  <c r="AS93" i="1"/>
  <c r="AT93" i="1"/>
  <c r="AU93" i="1"/>
  <c r="AV93" i="1"/>
  <c r="AW93" i="1"/>
  <c r="AX93" i="1"/>
  <c r="AY93" i="1"/>
  <c r="AZ93" i="1"/>
  <c r="BA93" i="1"/>
  <c r="BB93" i="1"/>
  <c r="BC93" i="1"/>
  <c r="BD93" i="1"/>
  <c r="BE93" i="1"/>
  <c r="BF93" i="1"/>
  <c r="BG93" i="1"/>
  <c r="BH93" i="1"/>
  <c r="BK93" i="1" s="1"/>
  <c r="BI93" i="1"/>
  <c r="BJ93" i="1"/>
  <c r="BM93" i="1"/>
  <c r="AS94" i="1"/>
  <c r="AT94" i="1"/>
  <c r="AU94" i="1"/>
  <c r="AV94" i="1"/>
  <c r="AW94" i="1"/>
  <c r="AX94" i="1"/>
  <c r="AY94" i="1"/>
  <c r="AZ94" i="1"/>
  <c r="BA94" i="1"/>
  <c r="BB94" i="1"/>
  <c r="BC94" i="1"/>
  <c r="BD94" i="1"/>
  <c r="BE94" i="1"/>
  <c r="BF94" i="1"/>
  <c r="BG94" i="1"/>
  <c r="BH94" i="1"/>
  <c r="BM94" i="1" s="1"/>
  <c r="BI94" i="1"/>
  <c r="BJ94" i="1"/>
  <c r="BL94" i="1"/>
  <c r="AS95" i="1"/>
  <c r="AT95" i="1"/>
  <c r="AU95" i="1"/>
  <c r="AV95" i="1"/>
  <c r="AW95" i="1"/>
  <c r="AX95" i="1"/>
  <c r="AY95" i="1"/>
  <c r="AZ95" i="1"/>
  <c r="BA95" i="1"/>
  <c r="BB95" i="1"/>
  <c r="BC95" i="1"/>
  <c r="BD95" i="1"/>
  <c r="BE95" i="1"/>
  <c r="BF95" i="1"/>
  <c r="BG95" i="1"/>
  <c r="BH95" i="1"/>
  <c r="BM95" i="1" s="1"/>
  <c r="BI95" i="1"/>
  <c r="BJ95" i="1"/>
  <c r="BN95" i="1"/>
  <c r="AS96" i="1"/>
  <c r="AT96" i="1"/>
  <c r="AU96" i="1"/>
  <c r="AV96" i="1"/>
  <c r="AW96" i="1"/>
  <c r="AX96" i="1"/>
  <c r="AY96" i="1"/>
  <c r="AZ96" i="1"/>
  <c r="BA96" i="1"/>
  <c r="BB96" i="1"/>
  <c r="BC96" i="1"/>
  <c r="BD96" i="1"/>
  <c r="BE96" i="1"/>
  <c r="BF96" i="1"/>
  <c r="BG96" i="1"/>
  <c r="BH96" i="1"/>
  <c r="BL96" i="1" s="1"/>
  <c r="BI96" i="1"/>
  <c r="BJ96" i="1"/>
  <c r="AS97" i="1"/>
  <c r="AT97" i="1"/>
  <c r="AU97" i="1"/>
  <c r="AV97" i="1"/>
  <c r="AW97" i="1"/>
  <c r="AX97" i="1"/>
  <c r="AY97" i="1"/>
  <c r="AZ97" i="1"/>
  <c r="BA97" i="1"/>
  <c r="BB97" i="1"/>
  <c r="BC97" i="1"/>
  <c r="BD97" i="1"/>
  <c r="BE97" i="1"/>
  <c r="BF97" i="1"/>
  <c r="BG97" i="1"/>
  <c r="BH97" i="1"/>
  <c r="BK97" i="1" s="1"/>
  <c r="BI97" i="1"/>
  <c r="BJ97" i="1"/>
  <c r="BM97" i="1"/>
  <c r="AS98" i="1"/>
  <c r="AT98" i="1"/>
  <c r="AU98" i="1"/>
  <c r="AV98" i="1"/>
  <c r="AW98" i="1"/>
  <c r="AX98" i="1"/>
  <c r="AY98" i="1"/>
  <c r="AZ98" i="1"/>
  <c r="BA98" i="1"/>
  <c r="BB98" i="1"/>
  <c r="BC98" i="1"/>
  <c r="BD98" i="1"/>
  <c r="BE98" i="1"/>
  <c r="BF98" i="1"/>
  <c r="BG98" i="1"/>
  <c r="BH98" i="1"/>
  <c r="BM98" i="1" s="1"/>
  <c r="BI98" i="1"/>
  <c r="BJ98" i="1"/>
  <c r="BL98" i="1"/>
  <c r="BN98" i="1"/>
  <c r="AS99" i="1"/>
  <c r="AT99" i="1"/>
  <c r="AU99" i="1"/>
  <c r="AV99" i="1"/>
  <c r="AW99" i="1"/>
  <c r="AX99" i="1"/>
  <c r="AY99" i="1"/>
  <c r="AZ99" i="1"/>
  <c r="BA99" i="1"/>
  <c r="BB99" i="1"/>
  <c r="BC99" i="1"/>
  <c r="BD99" i="1"/>
  <c r="BE99" i="1"/>
  <c r="BF99" i="1"/>
  <c r="BG99" i="1"/>
  <c r="BH99" i="1"/>
  <c r="BN99" i="1" s="1"/>
  <c r="BI99" i="1"/>
  <c r="BJ99" i="1"/>
  <c r="AS100" i="1"/>
  <c r="AT100" i="1"/>
  <c r="AU100" i="1"/>
  <c r="AV100" i="1"/>
  <c r="AW100" i="1"/>
  <c r="AX100" i="1"/>
  <c r="AY100" i="1"/>
  <c r="AZ100" i="1"/>
  <c r="BA100" i="1"/>
  <c r="BB100" i="1"/>
  <c r="BC100" i="1"/>
  <c r="BD100" i="1"/>
  <c r="BE100" i="1"/>
  <c r="BF100" i="1"/>
  <c r="BG100" i="1"/>
  <c r="BH100" i="1"/>
  <c r="BL100" i="1" s="1"/>
  <c r="BI100" i="1"/>
  <c r="BJ100" i="1"/>
  <c r="AS101" i="1"/>
  <c r="AT101" i="1"/>
  <c r="AU101" i="1"/>
  <c r="AV101" i="1"/>
  <c r="AW101" i="1"/>
  <c r="AX101" i="1"/>
  <c r="AY101" i="1"/>
  <c r="AZ101" i="1"/>
  <c r="BA101" i="1"/>
  <c r="BB101" i="1"/>
  <c r="BC101" i="1"/>
  <c r="BD101" i="1"/>
  <c r="BE101" i="1"/>
  <c r="BF101" i="1"/>
  <c r="BG101" i="1"/>
  <c r="BH101" i="1"/>
  <c r="BM101" i="1" s="1"/>
  <c r="BI101" i="1"/>
  <c r="BJ101" i="1"/>
  <c r="BK101" i="1"/>
  <c r="BL101" i="1"/>
  <c r="BN101" i="1"/>
  <c r="AS102" i="1"/>
  <c r="AT102" i="1"/>
  <c r="AU102" i="1"/>
  <c r="AV102" i="1"/>
  <c r="AW102" i="1"/>
  <c r="AX102" i="1"/>
  <c r="AY102" i="1"/>
  <c r="AZ102" i="1"/>
  <c r="BA102" i="1"/>
  <c r="BB102" i="1"/>
  <c r="BC102" i="1"/>
  <c r="BD102" i="1"/>
  <c r="BE102" i="1"/>
  <c r="BF102" i="1"/>
  <c r="BG102" i="1"/>
  <c r="BH102" i="1"/>
  <c r="BI102" i="1"/>
  <c r="BJ102" i="1"/>
  <c r="BL102" i="1"/>
  <c r="BM102" i="1"/>
  <c r="AS103" i="1"/>
  <c r="AT103" i="1"/>
  <c r="AU103" i="1"/>
  <c r="AV103" i="1"/>
  <c r="AW103" i="1"/>
  <c r="AX103" i="1"/>
  <c r="AY103" i="1"/>
  <c r="AZ103" i="1"/>
  <c r="BA103" i="1"/>
  <c r="BB103" i="1"/>
  <c r="BC103" i="1"/>
  <c r="BD103" i="1"/>
  <c r="BE103" i="1"/>
  <c r="BF103" i="1"/>
  <c r="BG103" i="1"/>
  <c r="BH103" i="1"/>
  <c r="BM103" i="1" s="1"/>
  <c r="BI103" i="1"/>
  <c r="BJ103" i="1"/>
  <c r="BK103" i="1"/>
  <c r="BL103" i="1"/>
  <c r="BN103" i="1"/>
  <c r="AS104" i="1"/>
  <c r="AT104" i="1"/>
  <c r="AU104" i="1"/>
  <c r="AV104" i="1"/>
  <c r="AW104" i="1"/>
  <c r="AX104" i="1"/>
  <c r="AY104" i="1"/>
  <c r="AZ104" i="1"/>
  <c r="BA104" i="1"/>
  <c r="BB104" i="1"/>
  <c r="BC104" i="1"/>
  <c r="BD104" i="1"/>
  <c r="BE104" i="1"/>
  <c r="BF104" i="1"/>
  <c r="BG104" i="1"/>
  <c r="BH104" i="1"/>
  <c r="BM104" i="1" s="1"/>
  <c r="BI104" i="1"/>
  <c r="BJ104" i="1"/>
  <c r="AS105" i="1"/>
  <c r="AT105" i="1"/>
  <c r="AU105" i="1"/>
  <c r="AV105" i="1"/>
  <c r="AW105" i="1"/>
  <c r="AX105" i="1"/>
  <c r="AY105" i="1"/>
  <c r="AZ105" i="1"/>
  <c r="BA105" i="1"/>
  <c r="BB105" i="1"/>
  <c r="BC105" i="1"/>
  <c r="BD105" i="1"/>
  <c r="BE105" i="1"/>
  <c r="BF105" i="1"/>
  <c r="BG105" i="1"/>
  <c r="BH105" i="1"/>
  <c r="BM105" i="1" s="1"/>
  <c r="BI105" i="1"/>
  <c r="BJ105" i="1"/>
  <c r="BK105" i="1"/>
  <c r="BL105" i="1"/>
  <c r="BN105" i="1"/>
  <c r="AS106" i="1"/>
  <c r="AT106" i="1"/>
  <c r="AU106" i="1"/>
  <c r="AV106" i="1"/>
  <c r="AW106" i="1"/>
  <c r="AX106" i="1"/>
  <c r="AY106" i="1"/>
  <c r="AZ106" i="1"/>
  <c r="BA106" i="1"/>
  <c r="BB106" i="1"/>
  <c r="BC106" i="1"/>
  <c r="BD106" i="1"/>
  <c r="BE106" i="1"/>
  <c r="BF106" i="1"/>
  <c r="BG106" i="1"/>
  <c r="BH106" i="1"/>
  <c r="BL106" i="1" s="1"/>
  <c r="BI106" i="1"/>
  <c r="BJ106" i="1"/>
  <c r="AS107" i="1"/>
  <c r="AT107" i="1"/>
  <c r="AU107" i="1"/>
  <c r="AV107" i="1"/>
  <c r="AW107" i="1"/>
  <c r="AX107" i="1"/>
  <c r="AY107" i="1"/>
  <c r="AZ107" i="1"/>
  <c r="BA107" i="1"/>
  <c r="BB107" i="1"/>
  <c r="BC107" i="1"/>
  <c r="BD107" i="1"/>
  <c r="BE107" i="1"/>
  <c r="BF107" i="1"/>
  <c r="BG107" i="1"/>
  <c r="BH107" i="1"/>
  <c r="BM107" i="1" s="1"/>
  <c r="BI107" i="1"/>
  <c r="BJ107" i="1"/>
  <c r="BK107" i="1"/>
  <c r="BL107" i="1"/>
  <c r="BN107" i="1"/>
  <c r="AS108" i="1"/>
  <c r="AT108" i="1"/>
  <c r="AU108" i="1"/>
  <c r="AV108" i="1"/>
  <c r="AW108" i="1"/>
  <c r="AX108" i="1"/>
  <c r="AY108" i="1"/>
  <c r="AZ108" i="1"/>
  <c r="BA108" i="1"/>
  <c r="BB108" i="1"/>
  <c r="BC108" i="1"/>
  <c r="BD108" i="1"/>
  <c r="BE108" i="1"/>
  <c r="BF108" i="1"/>
  <c r="BG108" i="1"/>
  <c r="BH108" i="1"/>
  <c r="BM108" i="1" s="1"/>
  <c r="BI108" i="1"/>
  <c r="BJ108" i="1"/>
  <c r="AS109" i="1"/>
  <c r="AT109" i="1"/>
  <c r="AU109" i="1"/>
  <c r="AV109" i="1"/>
  <c r="AW109" i="1"/>
  <c r="AX109" i="1"/>
  <c r="AY109" i="1"/>
  <c r="AZ109" i="1"/>
  <c r="BA109" i="1"/>
  <c r="BB109" i="1"/>
  <c r="BC109" i="1"/>
  <c r="BD109" i="1"/>
  <c r="BE109" i="1"/>
  <c r="BF109" i="1"/>
  <c r="BG109" i="1"/>
  <c r="BH109" i="1"/>
  <c r="BM109" i="1" s="1"/>
  <c r="BI109" i="1"/>
  <c r="BJ109" i="1"/>
  <c r="BK109" i="1"/>
  <c r="BL109" i="1"/>
  <c r="BN109" i="1"/>
  <c r="AS110" i="1"/>
  <c r="AT110" i="1"/>
  <c r="AU110" i="1"/>
  <c r="AV110" i="1"/>
  <c r="AW110" i="1"/>
  <c r="AX110" i="1"/>
  <c r="AY110" i="1"/>
  <c r="AZ110" i="1"/>
  <c r="BA110" i="1"/>
  <c r="BB110" i="1"/>
  <c r="BC110" i="1"/>
  <c r="BD110" i="1"/>
  <c r="BE110" i="1"/>
  <c r="BF110" i="1"/>
  <c r="BG110" i="1"/>
  <c r="BH110" i="1"/>
  <c r="BL110" i="1" s="1"/>
  <c r="BI110" i="1"/>
  <c r="BJ110" i="1"/>
  <c r="BM110" i="1"/>
  <c r="AS111" i="1"/>
  <c r="AT111" i="1"/>
  <c r="AU111" i="1"/>
  <c r="AV111" i="1"/>
  <c r="AW111" i="1"/>
  <c r="AX111" i="1"/>
  <c r="AY111" i="1"/>
  <c r="AZ111" i="1"/>
  <c r="BA111" i="1"/>
  <c r="BB111" i="1"/>
  <c r="BC111" i="1"/>
  <c r="BD111" i="1"/>
  <c r="BE111" i="1"/>
  <c r="BF111" i="1"/>
  <c r="BG111" i="1"/>
  <c r="BH111" i="1"/>
  <c r="BM111" i="1" s="1"/>
  <c r="BI111" i="1"/>
  <c r="BJ111" i="1"/>
  <c r="BL111" i="1"/>
  <c r="AS112" i="1"/>
  <c r="AT112" i="1"/>
  <c r="AU112" i="1"/>
  <c r="AV112" i="1"/>
  <c r="AW112" i="1"/>
  <c r="AX112" i="1"/>
  <c r="AY112" i="1"/>
  <c r="AZ112" i="1"/>
  <c r="BA112" i="1"/>
  <c r="BB112" i="1"/>
  <c r="BC112" i="1"/>
  <c r="BD112" i="1"/>
  <c r="BE112" i="1"/>
  <c r="BF112" i="1"/>
  <c r="BG112" i="1"/>
  <c r="BH112" i="1"/>
  <c r="BI112" i="1"/>
  <c r="BJ112" i="1"/>
  <c r="BM112" i="1"/>
  <c r="AS113" i="1"/>
  <c r="AT113" i="1"/>
  <c r="AU113" i="1"/>
  <c r="AV113" i="1"/>
  <c r="AW113" i="1"/>
  <c r="AX113" i="1"/>
  <c r="AY113" i="1"/>
  <c r="AZ113" i="1"/>
  <c r="BA113" i="1"/>
  <c r="BB113" i="1"/>
  <c r="BC113" i="1"/>
  <c r="BD113" i="1"/>
  <c r="BE113" i="1"/>
  <c r="BF113" i="1"/>
  <c r="BG113" i="1"/>
  <c r="BH113" i="1"/>
  <c r="BM113" i="1" s="1"/>
  <c r="BI113" i="1"/>
  <c r="BJ113" i="1"/>
  <c r="BL113" i="1"/>
  <c r="AS114" i="1"/>
  <c r="AT114" i="1"/>
  <c r="AU114" i="1"/>
  <c r="AV114" i="1"/>
  <c r="AW114" i="1"/>
  <c r="AX114" i="1"/>
  <c r="AY114" i="1"/>
  <c r="AZ114" i="1"/>
  <c r="BA114" i="1"/>
  <c r="BB114" i="1"/>
  <c r="BC114" i="1"/>
  <c r="BD114" i="1"/>
  <c r="BE114" i="1"/>
  <c r="BF114" i="1"/>
  <c r="BG114" i="1"/>
  <c r="BH114" i="1"/>
  <c r="BI114" i="1"/>
  <c r="BJ114" i="1"/>
  <c r="BM114" i="1"/>
  <c r="AS115" i="1"/>
  <c r="AT115" i="1"/>
  <c r="AU115" i="1"/>
  <c r="AV115" i="1"/>
  <c r="AW115" i="1"/>
  <c r="AX115" i="1"/>
  <c r="AY115" i="1"/>
  <c r="AZ115" i="1"/>
  <c r="BA115" i="1"/>
  <c r="BB115" i="1"/>
  <c r="BC115" i="1"/>
  <c r="BD115" i="1"/>
  <c r="BE115" i="1"/>
  <c r="BF115" i="1"/>
  <c r="BG115" i="1"/>
  <c r="BH115" i="1"/>
  <c r="BM115" i="1" s="1"/>
  <c r="BI115" i="1"/>
  <c r="BJ115" i="1"/>
  <c r="BL115" i="1"/>
  <c r="AS116" i="1"/>
  <c r="AT116" i="1"/>
  <c r="AU116" i="1"/>
  <c r="AV116" i="1"/>
  <c r="AW116" i="1"/>
  <c r="AX116" i="1"/>
  <c r="AY116" i="1"/>
  <c r="AZ116" i="1"/>
  <c r="BA116" i="1"/>
  <c r="BB116" i="1"/>
  <c r="BC116" i="1"/>
  <c r="BD116" i="1"/>
  <c r="BE116" i="1"/>
  <c r="BF116" i="1"/>
  <c r="BG116" i="1"/>
  <c r="BH116" i="1"/>
  <c r="BI116" i="1"/>
  <c r="BJ116" i="1"/>
  <c r="BM116" i="1"/>
  <c r="AS117" i="1"/>
  <c r="AT117" i="1"/>
  <c r="AU117" i="1"/>
  <c r="AV117" i="1"/>
  <c r="AW117" i="1"/>
  <c r="AX117" i="1"/>
  <c r="AY117" i="1"/>
  <c r="AZ117" i="1"/>
  <c r="BA117" i="1"/>
  <c r="BB117" i="1"/>
  <c r="BC117" i="1"/>
  <c r="BD117" i="1"/>
  <c r="BE117" i="1"/>
  <c r="BF117" i="1"/>
  <c r="BG117" i="1"/>
  <c r="BH117" i="1"/>
  <c r="BM117" i="1" s="1"/>
  <c r="BI117" i="1"/>
  <c r="BJ117" i="1"/>
  <c r="BL117" i="1"/>
  <c r="AS118" i="1"/>
  <c r="AT118" i="1"/>
  <c r="AU118" i="1"/>
  <c r="AV118" i="1"/>
  <c r="AW118" i="1"/>
  <c r="AX118" i="1"/>
  <c r="AY118" i="1"/>
  <c r="AZ118" i="1"/>
  <c r="BA118" i="1"/>
  <c r="BB118" i="1"/>
  <c r="BC118" i="1"/>
  <c r="BD118" i="1"/>
  <c r="BE118" i="1"/>
  <c r="BF118" i="1"/>
  <c r="BG118" i="1"/>
  <c r="BH118" i="1"/>
  <c r="BI118" i="1"/>
  <c r="BJ118" i="1"/>
  <c r="BL118" i="1"/>
  <c r="BM118" i="1"/>
  <c r="AS119" i="1"/>
  <c r="AT119" i="1"/>
  <c r="AU119" i="1"/>
  <c r="AV119" i="1"/>
  <c r="AW119" i="1"/>
  <c r="AX119" i="1"/>
  <c r="AY119" i="1"/>
  <c r="AZ119" i="1"/>
  <c r="BA119" i="1"/>
  <c r="BB119" i="1"/>
  <c r="BC119" i="1"/>
  <c r="BD119" i="1"/>
  <c r="BE119" i="1"/>
  <c r="BF119" i="1"/>
  <c r="BG119" i="1"/>
  <c r="BH119" i="1"/>
  <c r="BM119" i="1" s="1"/>
  <c r="BI119" i="1"/>
  <c r="BJ119" i="1"/>
  <c r="BK119" i="1"/>
  <c r="BL119" i="1"/>
  <c r="AS120" i="1"/>
  <c r="AT120" i="1"/>
  <c r="AU120" i="1"/>
  <c r="AV120" i="1"/>
  <c r="AW120" i="1"/>
  <c r="AX120" i="1"/>
  <c r="AY120" i="1"/>
  <c r="AZ120" i="1"/>
  <c r="BA120" i="1"/>
  <c r="BB120" i="1"/>
  <c r="BC120" i="1"/>
  <c r="BD120" i="1"/>
  <c r="BE120" i="1"/>
  <c r="BF120" i="1"/>
  <c r="BG120" i="1"/>
  <c r="BH120" i="1"/>
  <c r="BI120" i="1"/>
  <c r="BJ120" i="1"/>
  <c r="BM120" i="1"/>
  <c r="AS121" i="1"/>
  <c r="AT121" i="1"/>
  <c r="AU121" i="1"/>
  <c r="AV121" i="1"/>
  <c r="AW121" i="1"/>
  <c r="AX121" i="1"/>
  <c r="AY121" i="1"/>
  <c r="AZ121" i="1"/>
  <c r="BA121" i="1"/>
  <c r="BB121" i="1"/>
  <c r="BC121" i="1"/>
  <c r="BD121" i="1"/>
  <c r="BE121" i="1"/>
  <c r="BF121" i="1"/>
  <c r="BG121" i="1"/>
  <c r="BH121" i="1"/>
  <c r="BM121" i="1" s="1"/>
  <c r="BI121" i="1"/>
  <c r="BJ121" i="1"/>
  <c r="BK121" i="1"/>
  <c r="BL121" i="1"/>
  <c r="AS122" i="1"/>
  <c r="AT122" i="1"/>
  <c r="AU122" i="1"/>
  <c r="AV122" i="1"/>
  <c r="AW122" i="1"/>
  <c r="AX122" i="1"/>
  <c r="AY122" i="1"/>
  <c r="AZ122" i="1"/>
  <c r="BA122" i="1"/>
  <c r="BB122" i="1"/>
  <c r="BC122" i="1"/>
  <c r="BD122" i="1"/>
  <c r="BE122" i="1"/>
  <c r="BF122" i="1"/>
  <c r="BG122" i="1"/>
  <c r="BH122" i="1"/>
  <c r="BL122" i="1" s="1"/>
  <c r="BI122" i="1"/>
  <c r="BJ122" i="1"/>
  <c r="BM122" i="1"/>
  <c r="AS123" i="1"/>
  <c r="AT123" i="1"/>
  <c r="AU123" i="1"/>
  <c r="AV123" i="1"/>
  <c r="AW123" i="1"/>
  <c r="AX123" i="1"/>
  <c r="AY123" i="1"/>
  <c r="AZ123" i="1"/>
  <c r="BA123" i="1"/>
  <c r="BB123" i="1"/>
  <c r="BC123" i="1"/>
  <c r="BD123" i="1"/>
  <c r="BE123" i="1"/>
  <c r="BF123" i="1"/>
  <c r="BG123" i="1"/>
  <c r="BH123" i="1"/>
  <c r="BM123" i="1" s="1"/>
  <c r="BI123" i="1"/>
  <c r="BJ123" i="1"/>
  <c r="BK123" i="1"/>
  <c r="BL123" i="1"/>
  <c r="AS124" i="1"/>
  <c r="AT124" i="1"/>
  <c r="AU124" i="1"/>
  <c r="AV124" i="1"/>
  <c r="AW124" i="1"/>
  <c r="AX124" i="1"/>
  <c r="AY124" i="1"/>
  <c r="AZ124" i="1"/>
  <c r="BA124" i="1"/>
  <c r="BB124" i="1"/>
  <c r="BC124" i="1"/>
  <c r="BD124" i="1"/>
  <c r="BE124" i="1"/>
  <c r="BF124" i="1"/>
  <c r="BG124" i="1"/>
  <c r="BH124" i="1"/>
  <c r="BI124" i="1"/>
  <c r="BJ124" i="1"/>
  <c r="BM124" i="1"/>
  <c r="AS125" i="1"/>
  <c r="AT125" i="1"/>
  <c r="AU125" i="1"/>
  <c r="AV125" i="1"/>
  <c r="AW125" i="1"/>
  <c r="AX125" i="1"/>
  <c r="AY125" i="1"/>
  <c r="AZ125" i="1"/>
  <c r="BA125" i="1"/>
  <c r="BB125" i="1"/>
  <c r="BC125" i="1"/>
  <c r="BD125" i="1"/>
  <c r="BE125" i="1"/>
  <c r="BF125" i="1"/>
  <c r="BG125" i="1"/>
  <c r="BH125" i="1"/>
  <c r="BM125" i="1" s="1"/>
  <c r="BI125" i="1"/>
  <c r="BJ125" i="1"/>
  <c r="BK125" i="1"/>
  <c r="BL125" i="1"/>
  <c r="AS126" i="1"/>
  <c r="AT126" i="1"/>
  <c r="AU126" i="1"/>
  <c r="AV126" i="1"/>
  <c r="AW126" i="1"/>
  <c r="AX126" i="1"/>
  <c r="AY126" i="1"/>
  <c r="AZ126" i="1"/>
  <c r="BA126" i="1"/>
  <c r="BB126" i="1"/>
  <c r="BC126" i="1"/>
  <c r="BD126" i="1"/>
  <c r="BE126" i="1"/>
  <c r="BF126" i="1"/>
  <c r="BG126" i="1"/>
  <c r="BH126" i="1"/>
  <c r="BI126" i="1"/>
  <c r="BJ126" i="1"/>
  <c r="BL126" i="1"/>
  <c r="BM126" i="1"/>
  <c r="AS127" i="1"/>
  <c r="AT127" i="1"/>
  <c r="AU127" i="1"/>
  <c r="AV127" i="1"/>
  <c r="AW127" i="1"/>
  <c r="AX127" i="1"/>
  <c r="AY127" i="1"/>
  <c r="AZ127" i="1"/>
  <c r="BA127" i="1"/>
  <c r="BB127" i="1"/>
  <c r="BC127" i="1"/>
  <c r="BD127" i="1"/>
  <c r="BE127" i="1"/>
  <c r="BF127" i="1"/>
  <c r="BG127" i="1"/>
  <c r="BH127" i="1"/>
  <c r="BM127" i="1" s="1"/>
  <c r="BI127" i="1"/>
  <c r="BJ127" i="1"/>
  <c r="BK127" i="1"/>
  <c r="BL127" i="1"/>
  <c r="BN127" i="1"/>
  <c r="AS128" i="1"/>
  <c r="AT128" i="1"/>
  <c r="AU128" i="1"/>
  <c r="AV128" i="1"/>
  <c r="AW128" i="1"/>
  <c r="AX128" i="1"/>
  <c r="AY128" i="1"/>
  <c r="AZ128" i="1"/>
  <c r="BA128" i="1"/>
  <c r="BB128" i="1"/>
  <c r="BC128" i="1"/>
  <c r="BD128" i="1"/>
  <c r="BE128" i="1"/>
  <c r="BF128" i="1"/>
  <c r="BG128" i="1"/>
  <c r="BH128" i="1"/>
  <c r="BM128" i="1" s="1"/>
  <c r="BI128" i="1"/>
  <c r="BJ128" i="1"/>
  <c r="AS129" i="1"/>
  <c r="AT129" i="1"/>
  <c r="AU129" i="1"/>
  <c r="AV129" i="1"/>
  <c r="AW129" i="1"/>
  <c r="AX129" i="1"/>
  <c r="AY129" i="1"/>
  <c r="AZ129" i="1"/>
  <c r="BA129" i="1"/>
  <c r="BB129" i="1"/>
  <c r="BC129" i="1"/>
  <c r="BD129" i="1"/>
  <c r="BE129" i="1"/>
  <c r="BF129" i="1"/>
  <c r="BG129" i="1"/>
  <c r="BH129" i="1"/>
  <c r="BM129" i="1" s="1"/>
  <c r="BI129" i="1"/>
  <c r="BJ129" i="1"/>
  <c r="BK129" i="1"/>
  <c r="BL129" i="1"/>
  <c r="BN129" i="1"/>
  <c r="AS130" i="1"/>
  <c r="AT130" i="1"/>
  <c r="AU130" i="1"/>
  <c r="AV130" i="1"/>
  <c r="AW130" i="1"/>
  <c r="AX130" i="1"/>
  <c r="AY130" i="1"/>
  <c r="AZ130" i="1"/>
  <c r="BA130" i="1"/>
  <c r="BB130" i="1"/>
  <c r="BC130" i="1"/>
  <c r="BD130" i="1"/>
  <c r="BE130" i="1"/>
  <c r="BF130" i="1"/>
  <c r="BG130" i="1"/>
  <c r="BH130" i="1"/>
  <c r="BM130" i="1" s="1"/>
  <c r="BI130" i="1"/>
  <c r="BJ130" i="1"/>
  <c r="AS131" i="1"/>
  <c r="AT131" i="1"/>
  <c r="AU131" i="1"/>
  <c r="AV131" i="1"/>
  <c r="AW131" i="1"/>
  <c r="AX131" i="1"/>
  <c r="AY131" i="1"/>
  <c r="AZ131" i="1"/>
  <c r="BA131" i="1"/>
  <c r="BB131" i="1"/>
  <c r="BC131" i="1"/>
  <c r="BD131" i="1"/>
  <c r="BE131" i="1"/>
  <c r="BF131" i="1"/>
  <c r="BG131" i="1"/>
  <c r="BH131" i="1"/>
  <c r="BM131" i="1" s="1"/>
  <c r="BI131" i="1"/>
  <c r="BJ131" i="1"/>
  <c r="BK131" i="1"/>
  <c r="BL131" i="1"/>
  <c r="BN131" i="1"/>
  <c r="AS132" i="1"/>
  <c r="AT132" i="1"/>
  <c r="AU132" i="1"/>
  <c r="AV132" i="1"/>
  <c r="AW132" i="1"/>
  <c r="AX132" i="1"/>
  <c r="AY132" i="1"/>
  <c r="AZ132" i="1"/>
  <c r="BA132" i="1"/>
  <c r="BB132" i="1"/>
  <c r="BC132" i="1"/>
  <c r="BD132" i="1"/>
  <c r="BE132" i="1"/>
  <c r="BF132" i="1"/>
  <c r="BG132" i="1"/>
  <c r="BH132" i="1"/>
  <c r="BM132" i="1" s="1"/>
  <c r="BI132" i="1"/>
  <c r="BJ132" i="1"/>
  <c r="AS133" i="1"/>
  <c r="AT133" i="1"/>
  <c r="AU133" i="1"/>
  <c r="AV133" i="1"/>
  <c r="AW133" i="1"/>
  <c r="AX133" i="1"/>
  <c r="AY133" i="1"/>
  <c r="AZ133" i="1"/>
  <c r="BA133" i="1"/>
  <c r="BB133" i="1"/>
  <c r="BC133" i="1"/>
  <c r="BD133" i="1"/>
  <c r="BE133" i="1"/>
  <c r="BF133" i="1"/>
  <c r="BG133" i="1"/>
  <c r="BH133" i="1"/>
  <c r="BM133" i="1" s="1"/>
  <c r="BI133" i="1"/>
  <c r="BJ133" i="1"/>
  <c r="BK133" i="1"/>
  <c r="BL133" i="1"/>
  <c r="AS134" i="1"/>
  <c r="AT134" i="1"/>
  <c r="AU134" i="1"/>
  <c r="AV134" i="1"/>
  <c r="AW134" i="1"/>
  <c r="AX134" i="1"/>
  <c r="AY134" i="1"/>
  <c r="AZ134" i="1"/>
  <c r="BA134" i="1"/>
  <c r="BB134" i="1"/>
  <c r="BC134" i="1"/>
  <c r="BD134" i="1"/>
  <c r="BE134" i="1"/>
  <c r="BF134" i="1"/>
  <c r="BG134" i="1"/>
  <c r="BH134" i="1"/>
  <c r="BI134" i="1"/>
  <c r="BJ134" i="1"/>
  <c r="BL134" i="1"/>
  <c r="BM134" i="1"/>
  <c r="AS135" i="1"/>
  <c r="AT135" i="1"/>
  <c r="AU135" i="1"/>
  <c r="AV135" i="1"/>
  <c r="AW135" i="1"/>
  <c r="AX135" i="1"/>
  <c r="AY135" i="1"/>
  <c r="AZ135" i="1"/>
  <c r="BA135" i="1"/>
  <c r="BB135" i="1"/>
  <c r="BC135" i="1"/>
  <c r="BD135" i="1"/>
  <c r="BE135" i="1"/>
  <c r="BF135" i="1"/>
  <c r="BG135" i="1"/>
  <c r="BH135" i="1"/>
  <c r="BM135" i="1" s="1"/>
  <c r="BI135" i="1"/>
  <c r="BJ135" i="1"/>
  <c r="BK135" i="1"/>
  <c r="BL135" i="1"/>
  <c r="BN135" i="1"/>
  <c r="AS136" i="1"/>
  <c r="AT136" i="1"/>
  <c r="AU136" i="1"/>
  <c r="AV136" i="1"/>
  <c r="AW136" i="1"/>
  <c r="AX136" i="1"/>
  <c r="AY136" i="1"/>
  <c r="AZ136" i="1"/>
  <c r="BA136" i="1"/>
  <c r="BB136" i="1"/>
  <c r="BC136" i="1"/>
  <c r="BD136" i="1"/>
  <c r="BE136" i="1"/>
  <c r="BF136" i="1"/>
  <c r="BG136" i="1"/>
  <c r="BH136" i="1"/>
  <c r="BK136" i="1" s="1"/>
  <c r="BI136" i="1"/>
  <c r="BJ136" i="1"/>
  <c r="BN136" i="1"/>
  <c r="AS137" i="1"/>
  <c r="AT137" i="1"/>
  <c r="AU137" i="1"/>
  <c r="AV137" i="1"/>
  <c r="AW137" i="1"/>
  <c r="AX137" i="1"/>
  <c r="AY137" i="1"/>
  <c r="AZ137" i="1"/>
  <c r="BA137" i="1"/>
  <c r="BB137" i="1"/>
  <c r="BC137" i="1"/>
  <c r="BD137" i="1"/>
  <c r="BE137" i="1"/>
  <c r="BF137" i="1"/>
  <c r="BG137" i="1"/>
  <c r="BH137" i="1"/>
  <c r="BM137" i="1" s="1"/>
  <c r="BI137" i="1"/>
  <c r="BJ137" i="1"/>
  <c r="BN137" i="1"/>
  <c r="AS138" i="1"/>
  <c r="AT138" i="1"/>
  <c r="AU138" i="1"/>
  <c r="AV138" i="1"/>
  <c r="AW138" i="1"/>
  <c r="AX138" i="1"/>
  <c r="AY138" i="1"/>
  <c r="AZ138" i="1"/>
  <c r="BA138" i="1"/>
  <c r="BB138" i="1"/>
  <c r="BC138" i="1"/>
  <c r="BD138" i="1"/>
  <c r="BE138" i="1"/>
  <c r="BF138" i="1"/>
  <c r="BG138" i="1"/>
  <c r="BH138" i="1"/>
  <c r="BK138" i="1" s="1"/>
  <c r="BI138" i="1"/>
  <c r="BJ138" i="1"/>
  <c r="AS139" i="1"/>
  <c r="AT139" i="1"/>
  <c r="AU139" i="1"/>
  <c r="AV139" i="1"/>
  <c r="AW139" i="1"/>
  <c r="AX139" i="1"/>
  <c r="AY139" i="1"/>
  <c r="AZ139" i="1"/>
  <c r="BA139" i="1"/>
  <c r="BB139" i="1"/>
  <c r="BC139" i="1"/>
  <c r="BD139" i="1"/>
  <c r="BE139" i="1"/>
  <c r="BF139" i="1"/>
  <c r="BG139" i="1"/>
  <c r="BH139" i="1"/>
  <c r="BM139" i="1" s="1"/>
  <c r="BI139" i="1"/>
  <c r="BJ139" i="1"/>
  <c r="BK139" i="1"/>
  <c r="BL139" i="1"/>
  <c r="BN139" i="1"/>
  <c r="AS140" i="1"/>
  <c r="AT140" i="1"/>
  <c r="AU140" i="1"/>
  <c r="AV140" i="1"/>
  <c r="AW140" i="1"/>
  <c r="AX140" i="1"/>
  <c r="AY140" i="1"/>
  <c r="AZ140" i="1"/>
  <c r="BA140" i="1"/>
  <c r="BB140" i="1"/>
  <c r="BC140" i="1"/>
  <c r="BD140" i="1"/>
  <c r="BE140" i="1"/>
  <c r="BF140" i="1"/>
  <c r="BG140" i="1"/>
  <c r="BH140" i="1"/>
  <c r="BK140" i="1" s="1"/>
  <c r="BI140" i="1"/>
  <c r="BJ140" i="1"/>
  <c r="AS141" i="1"/>
  <c r="AT141" i="1"/>
  <c r="AU141" i="1"/>
  <c r="AV141" i="1"/>
  <c r="AW141" i="1"/>
  <c r="AX141" i="1"/>
  <c r="AY141" i="1"/>
  <c r="AZ141" i="1"/>
  <c r="BA141" i="1"/>
  <c r="BB141" i="1"/>
  <c r="BC141" i="1"/>
  <c r="BD141" i="1"/>
  <c r="BE141" i="1"/>
  <c r="BF141" i="1"/>
  <c r="BG141" i="1"/>
  <c r="BH141" i="1"/>
  <c r="BM141" i="1" s="1"/>
  <c r="BI141" i="1"/>
  <c r="BJ141" i="1"/>
  <c r="BN141" i="1"/>
  <c r="AS142" i="1"/>
  <c r="AT142" i="1"/>
  <c r="AU142" i="1"/>
  <c r="AV142" i="1"/>
  <c r="AW142" i="1"/>
  <c r="AX142" i="1"/>
  <c r="AY142" i="1"/>
  <c r="AZ142" i="1"/>
  <c r="BA142" i="1"/>
  <c r="BB142" i="1"/>
  <c r="BC142" i="1"/>
  <c r="BD142" i="1"/>
  <c r="BE142" i="1"/>
  <c r="BF142" i="1"/>
  <c r="BG142" i="1"/>
  <c r="BH142" i="1"/>
  <c r="BK142" i="1" s="1"/>
  <c r="BI142" i="1"/>
  <c r="BJ142" i="1"/>
  <c r="AS143" i="1"/>
  <c r="AT143" i="1"/>
  <c r="AU143" i="1"/>
  <c r="AV143" i="1"/>
  <c r="AW143" i="1"/>
  <c r="AX143" i="1"/>
  <c r="AY143" i="1"/>
  <c r="AZ143" i="1"/>
  <c r="BA143" i="1"/>
  <c r="BB143" i="1"/>
  <c r="BC143" i="1"/>
  <c r="BD143" i="1"/>
  <c r="BE143" i="1"/>
  <c r="BF143" i="1"/>
  <c r="BG143" i="1"/>
  <c r="BH143" i="1"/>
  <c r="BM143" i="1" s="1"/>
  <c r="BI143" i="1"/>
  <c r="BJ143" i="1"/>
  <c r="BK143" i="1"/>
  <c r="BL143" i="1"/>
  <c r="BN143" i="1"/>
  <c r="AS144" i="1"/>
  <c r="AT144" i="1"/>
  <c r="AU144" i="1"/>
  <c r="AV144" i="1"/>
  <c r="AW144" i="1"/>
  <c r="AX144" i="1"/>
  <c r="AY144" i="1"/>
  <c r="AZ144" i="1"/>
  <c r="BA144" i="1"/>
  <c r="BB144" i="1"/>
  <c r="BC144" i="1"/>
  <c r="BD144" i="1"/>
  <c r="BE144" i="1"/>
  <c r="BF144" i="1"/>
  <c r="BG144" i="1"/>
  <c r="BH144" i="1"/>
  <c r="BK144" i="1" s="1"/>
  <c r="BI144" i="1"/>
  <c r="BJ144" i="1"/>
  <c r="AS145" i="1"/>
  <c r="AT145" i="1"/>
  <c r="AU145" i="1"/>
  <c r="AV145" i="1"/>
  <c r="AW145" i="1"/>
  <c r="AX145" i="1"/>
  <c r="AY145" i="1"/>
  <c r="AZ145" i="1"/>
  <c r="BA145" i="1"/>
  <c r="BB145" i="1"/>
  <c r="BC145" i="1"/>
  <c r="BD145" i="1"/>
  <c r="BE145" i="1"/>
  <c r="BF145" i="1"/>
  <c r="BG145" i="1"/>
  <c r="BH145" i="1"/>
  <c r="BM145" i="1" s="1"/>
  <c r="BI145" i="1"/>
  <c r="BJ145" i="1"/>
  <c r="BN145" i="1"/>
  <c r="AS146" i="1"/>
  <c r="AT146" i="1"/>
  <c r="AU146" i="1"/>
  <c r="AV146" i="1"/>
  <c r="AW146" i="1"/>
  <c r="AX146" i="1"/>
  <c r="AY146" i="1"/>
  <c r="AZ146" i="1"/>
  <c r="BA146" i="1"/>
  <c r="BB146" i="1"/>
  <c r="BC146" i="1"/>
  <c r="BD146" i="1"/>
  <c r="BE146" i="1"/>
  <c r="BF146" i="1"/>
  <c r="BG146" i="1"/>
  <c r="BH146" i="1"/>
  <c r="BK146" i="1" s="1"/>
  <c r="BI146" i="1"/>
  <c r="BJ146" i="1"/>
  <c r="AS147" i="1"/>
  <c r="AT147" i="1"/>
  <c r="AU147" i="1"/>
  <c r="AV147" i="1"/>
  <c r="AW147" i="1"/>
  <c r="AX147" i="1"/>
  <c r="AY147" i="1"/>
  <c r="AZ147" i="1"/>
  <c r="BA147" i="1"/>
  <c r="BB147" i="1"/>
  <c r="BC147" i="1"/>
  <c r="BD147" i="1"/>
  <c r="BE147" i="1"/>
  <c r="BF147" i="1"/>
  <c r="BG147" i="1"/>
  <c r="BH147" i="1"/>
  <c r="BM147" i="1" s="1"/>
  <c r="BI147" i="1"/>
  <c r="BJ147" i="1"/>
  <c r="BL147" i="1"/>
  <c r="BN147" i="1"/>
  <c r="AS148" i="1"/>
  <c r="AT148" i="1"/>
  <c r="AU148" i="1"/>
  <c r="AV148" i="1"/>
  <c r="AW148" i="1"/>
  <c r="AX148" i="1"/>
  <c r="AY148" i="1"/>
  <c r="AZ148" i="1"/>
  <c r="BA148" i="1"/>
  <c r="BB148" i="1"/>
  <c r="BC148" i="1"/>
  <c r="BD148" i="1"/>
  <c r="BE148" i="1"/>
  <c r="BF148" i="1"/>
  <c r="BG148" i="1"/>
  <c r="BH148" i="1"/>
  <c r="BK148" i="1" s="1"/>
  <c r="BI148" i="1"/>
  <c r="BJ148" i="1"/>
  <c r="AS149" i="1"/>
  <c r="AT149" i="1"/>
  <c r="AU149" i="1"/>
  <c r="AV149" i="1"/>
  <c r="AW149" i="1"/>
  <c r="AX149" i="1"/>
  <c r="AY149" i="1"/>
  <c r="AZ149" i="1"/>
  <c r="BA149" i="1"/>
  <c r="BB149" i="1"/>
  <c r="BC149" i="1"/>
  <c r="BD149" i="1"/>
  <c r="BE149" i="1"/>
  <c r="BF149" i="1"/>
  <c r="BG149" i="1"/>
  <c r="BH149" i="1"/>
  <c r="BM149" i="1" s="1"/>
  <c r="BI149" i="1"/>
  <c r="BJ149" i="1"/>
  <c r="BN149" i="1"/>
  <c r="AS150" i="1"/>
  <c r="AT150" i="1"/>
  <c r="AU150" i="1"/>
  <c r="AV150" i="1"/>
  <c r="AW150" i="1"/>
  <c r="AX150" i="1"/>
  <c r="AY150" i="1"/>
  <c r="AZ150" i="1"/>
  <c r="BA150" i="1"/>
  <c r="BB150" i="1"/>
  <c r="BC150" i="1"/>
  <c r="BD150" i="1"/>
  <c r="BE150" i="1"/>
  <c r="BF150" i="1"/>
  <c r="BG150" i="1"/>
  <c r="BH150" i="1"/>
  <c r="BK150" i="1" s="1"/>
  <c r="BI150" i="1"/>
  <c r="BJ150" i="1"/>
  <c r="AS151" i="1"/>
  <c r="AT151" i="1"/>
  <c r="AU151" i="1"/>
  <c r="AV151" i="1"/>
  <c r="AW151" i="1"/>
  <c r="AX151" i="1"/>
  <c r="AY151" i="1"/>
  <c r="AZ151" i="1"/>
  <c r="BA151" i="1"/>
  <c r="BB151" i="1"/>
  <c r="BC151" i="1"/>
  <c r="BD151" i="1"/>
  <c r="BE151" i="1"/>
  <c r="BF151" i="1"/>
  <c r="BG151" i="1"/>
  <c r="BH151" i="1"/>
  <c r="BM151" i="1" s="1"/>
  <c r="BI151" i="1"/>
  <c r="BJ151" i="1"/>
  <c r="BL151" i="1"/>
  <c r="BN151" i="1"/>
  <c r="AS152" i="1"/>
  <c r="AT152" i="1"/>
  <c r="AU152" i="1"/>
  <c r="AV152" i="1"/>
  <c r="AW152" i="1"/>
  <c r="AX152" i="1"/>
  <c r="AY152" i="1"/>
  <c r="AZ152" i="1"/>
  <c r="BA152" i="1"/>
  <c r="BB152" i="1"/>
  <c r="BC152" i="1"/>
  <c r="BD152" i="1"/>
  <c r="BE152" i="1"/>
  <c r="BF152" i="1"/>
  <c r="BG152" i="1"/>
  <c r="BH152" i="1"/>
  <c r="BK152" i="1" s="1"/>
  <c r="BI152" i="1"/>
  <c r="BJ152" i="1"/>
  <c r="AS153" i="1"/>
  <c r="AT153" i="1"/>
  <c r="AU153" i="1"/>
  <c r="AV153" i="1"/>
  <c r="AW153" i="1"/>
  <c r="AX153" i="1"/>
  <c r="AY153" i="1"/>
  <c r="AZ153" i="1"/>
  <c r="BA153" i="1"/>
  <c r="BB153" i="1"/>
  <c r="BC153" i="1"/>
  <c r="BD153" i="1"/>
  <c r="BE153" i="1"/>
  <c r="BF153" i="1"/>
  <c r="BG153" i="1"/>
  <c r="BH153" i="1"/>
  <c r="BI153" i="1"/>
  <c r="BJ153" i="1"/>
  <c r="AS154" i="1"/>
  <c r="AT154" i="1"/>
  <c r="AU154" i="1"/>
  <c r="AV154" i="1"/>
  <c r="AW154" i="1"/>
  <c r="AX154" i="1"/>
  <c r="AY154" i="1"/>
  <c r="AZ154" i="1"/>
  <c r="BA154" i="1"/>
  <c r="BB154" i="1"/>
  <c r="BC154" i="1"/>
  <c r="BD154" i="1"/>
  <c r="BE154" i="1"/>
  <c r="BF154" i="1"/>
  <c r="BG154" i="1"/>
  <c r="BH154" i="1"/>
  <c r="BI154" i="1"/>
  <c r="BJ154" i="1"/>
  <c r="AS155" i="1"/>
  <c r="AT155" i="1"/>
  <c r="AU155" i="1"/>
  <c r="AV155" i="1"/>
  <c r="AW155" i="1"/>
  <c r="AX155" i="1"/>
  <c r="AY155" i="1"/>
  <c r="AZ155" i="1"/>
  <c r="BA155" i="1"/>
  <c r="BB155" i="1"/>
  <c r="BC155" i="1"/>
  <c r="BD155" i="1"/>
  <c r="BE155" i="1"/>
  <c r="BF155" i="1"/>
  <c r="BG155" i="1"/>
  <c r="BH155" i="1"/>
  <c r="BM155" i="1" s="1"/>
  <c r="BI155" i="1"/>
  <c r="BJ155" i="1"/>
  <c r="BL155" i="1"/>
  <c r="BN155" i="1"/>
  <c r="AS156" i="1"/>
  <c r="AT156" i="1"/>
  <c r="AU156" i="1"/>
  <c r="AV156" i="1"/>
  <c r="AW156" i="1"/>
  <c r="AX156" i="1"/>
  <c r="AY156" i="1"/>
  <c r="AZ156" i="1"/>
  <c r="BA156" i="1"/>
  <c r="BB156" i="1"/>
  <c r="BC156" i="1"/>
  <c r="BD156" i="1"/>
  <c r="BE156" i="1"/>
  <c r="BF156" i="1"/>
  <c r="BG156" i="1"/>
  <c r="BH156" i="1"/>
  <c r="BI156" i="1"/>
  <c r="BJ156" i="1"/>
  <c r="BN156" i="1"/>
  <c r="AS157" i="1"/>
  <c r="AT157" i="1"/>
  <c r="AU157" i="1"/>
  <c r="AV157" i="1"/>
  <c r="AW157" i="1"/>
  <c r="AX157" i="1"/>
  <c r="AY157" i="1"/>
  <c r="AZ157" i="1"/>
  <c r="BA157" i="1"/>
  <c r="BB157" i="1"/>
  <c r="BC157" i="1"/>
  <c r="BD157" i="1"/>
  <c r="BE157" i="1"/>
  <c r="BF157" i="1"/>
  <c r="BG157" i="1"/>
  <c r="BH157" i="1"/>
  <c r="BI157" i="1"/>
  <c r="BJ157" i="1"/>
  <c r="AS158" i="1"/>
  <c r="AT158" i="1"/>
  <c r="AU158" i="1"/>
  <c r="AV158" i="1"/>
  <c r="AW158" i="1"/>
  <c r="AX158" i="1"/>
  <c r="AY158" i="1"/>
  <c r="AZ158" i="1"/>
  <c r="BA158" i="1"/>
  <c r="BB158" i="1"/>
  <c r="BC158" i="1"/>
  <c r="BD158" i="1"/>
  <c r="BE158" i="1"/>
  <c r="BF158" i="1"/>
  <c r="BG158" i="1"/>
  <c r="BH158" i="1"/>
  <c r="BI158" i="1"/>
  <c r="BJ158" i="1"/>
  <c r="AS159" i="1"/>
  <c r="AT159" i="1"/>
  <c r="AU159" i="1"/>
  <c r="AV159" i="1"/>
  <c r="AW159" i="1"/>
  <c r="AX159" i="1"/>
  <c r="AY159" i="1"/>
  <c r="AZ159" i="1"/>
  <c r="BA159" i="1"/>
  <c r="BB159" i="1"/>
  <c r="BC159" i="1"/>
  <c r="BD159" i="1"/>
  <c r="BE159" i="1"/>
  <c r="BF159" i="1"/>
  <c r="BG159" i="1"/>
  <c r="BH159" i="1"/>
  <c r="BM159" i="1" s="1"/>
  <c r="BI159" i="1"/>
  <c r="BJ159" i="1"/>
  <c r="BL159" i="1"/>
  <c r="BN159" i="1"/>
  <c r="AS160" i="1"/>
  <c r="AT160" i="1"/>
  <c r="AU160" i="1"/>
  <c r="AV160" i="1"/>
  <c r="AW160" i="1"/>
  <c r="AX160" i="1"/>
  <c r="AY160" i="1"/>
  <c r="AZ160" i="1"/>
  <c r="BA160" i="1"/>
  <c r="BB160" i="1"/>
  <c r="BC160" i="1"/>
  <c r="BD160" i="1"/>
  <c r="BE160" i="1"/>
  <c r="BF160" i="1"/>
  <c r="BG160" i="1"/>
  <c r="BH160" i="1"/>
  <c r="BI160" i="1"/>
  <c r="BJ160" i="1"/>
  <c r="BN160" i="1"/>
  <c r="AS161" i="1"/>
  <c r="AT161" i="1"/>
  <c r="AU161" i="1"/>
  <c r="AV161" i="1"/>
  <c r="AW161" i="1"/>
  <c r="AX161" i="1"/>
  <c r="AY161" i="1"/>
  <c r="AZ161" i="1"/>
  <c r="BA161" i="1"/>
  <c r="BB161" i="1"/>
  <c r="BC161" i="1"/>
  <c r="BD161" i="1"/>
  <c r="BE161" i="1"/>
  <c r="BF161" i="1"/>
  <c r="BG161" i="1"/>
  <c r="BH161" i="1"/>
  <c r="BI161" i="1"/>
  <c r="BJ161" i="1"/>
  <c r="AS162" i="1"/>
  <c r="AT162" i="1"/>
  <c r="AU162" i="1"/>
  <c r="AV162" i="1"/>
  <c r="AW162" i="1"/>
  <c r="AX162" i="1"/>
  <c r="AY162" i="1"/>
  <c r="AZ162" i="1"/>
  <c r="BA162" i="1"/>
  <c r="BB162" i="1"/>
  <c r="BC162" i="1"/>
  <c r="BD162" i="1"/>
  <c r="BE162" i="1"/>
  <c r="BF162" i="1"/>
  <c r="BG162" i="1"/>
  <c r="BH162" i="1"/>
  <c r="BI162" i="1"/>
  <c r="BJ162" i="1"/>
  <c r="AS163" i="1"/>
  <c r="AT163" i="1"/>
  <c r="AU163" i="1"/>
  <c r="AV163" i="1"/>
  <c r="AW163" i="1"/>
  <c r="AX163" i="1"/>
  <c r="AY163" i="1"/>
  <c r="AZ163" i="1"/>
  <c r="BA163" i="1"/>
  <c r="BB163" i="1"/>
  <c r="BC163" i="1"/>
  <c r="BD163" i="1"/>
  <c r="BE163" i="1"/>
  <c r="BF163" i="1"/>
  <c r="BG163" i="1"/>
  <c r="BH163" i="1"/>
  <c r="BK163" i="1" s="1"/>
  <c r="BI163" i="1"/>
  <c r="BJ163" i="1"/>
  <c r="BL163" i="1"/>
  <c r="BM163" i="1"/>
  <c r="BN163" i="1"/>
  <c r="AS164" i="1"/>
  <c r="AT164" i="1"/>
  <c r="AU164" i="1"/>
  <c r="AV164" i="1"/>
  <c r="AW164" i="1"/>
  <c r="AX164" i="1"/>
  <c r="AY164" i="1"/>
  <c r="AZ164" i="1"/>
  <c r="BA164" i="1"/>
  <c r="BB164" i="1"/>
  <c r="BC164" i="1"/>
  <c r="BD164" i="1"/>
  <c r="BE164" i="1"/>
  <c r="BF164" i="1"/>
  <c r="BG164" i="1"/>
  <c r="BH164" i="1"/>
  <c r="BN164" i="1" s="1"/>
  <c r="BI164" i="1"/>
  <c r="BJ164" i="1"/>
  <c r="BL164" i="1"/>
  <c r="BM164" i="1"/>
  <c r="AS165" i="1"/>
  <c r="AT165" i="1"/>
  <c r="AU165" i="1"/>
  <c r="AV165" i="1"/>
  <c r="AW165" i="1"/>
  <c r="AX165" i="1"/>
  <c r="AY165" i="1"/>
  <c r="AZ165" i="1"/>
  <c r="BA165" i="1"/>
  <c r="BB165" i="1"/>
  <c r="BC165" i="1"/>
  <c r="BD165" i="1"/>
  <c r="BE165" i="1"/>
  <c r="BF165" i="1"/>
  <c r="BG165" i="1"/>
  <c r="BH165" i="1"/>
  <c r="BM165" i="1" s="1"/>
  <c r="BI165" i="1"/>
  <c r="BJ165" i="1"/>
  <c r="BK165" i="1"/>
  <c r="BL165" i="1"/>
  <c r="AS166" i="1"/>
  <c r="AT166" i="1"/>
  <c r="AU166" i="1"/>
  <c r="AV166" i="1"/>
  <c r="AW166" i="1"/>
  <c r="AX166" i="1"/>
  <c r="AY166" i="1"/>
  <c r="AZ166" i="1"/>
  <c r="BA166" i="1"/>
  <c r="BB166" i="1"/>
  <c r="BC166" i="1"/>
  <c r="BD166" i="1"/>
  <c r="BE166" i="1"/>
  <c r="BF166" i="1"/>
  <c r="BG166" i="1"/>
  <c r="BH166" i="1"/>
  <c r="BN166" i="1" s="1"/>
  <c r="BI166" i="1"/>
  <c r="BJ166" i="1"/>
  <c r="BM166" i="1"/>
  <c r="AS167" i="1"/>
  <c r="AT167" i="1"/>
  <c r="AU167" i="1"/>
  <c r="AV167" i="1"/>
  <c r="AW167" i="1"/>
  <c r="AX167" i="1"/>
  <c r="AY167" i="1"/>
  <c r="AZ167" i="1"/>
  <c r="BA167" i="1"/>
  <c r="BB167" i="1"/>
  <c r="BC167" i="1"/>
  <c r="BD167" i="1"/>
  <c r="BE167" i="1"/>
  <c r="BF167" i="1"/>
  <c r="BG167" i="1"/>
  <c r="BH167" i="1"/>
  <c r="BK167" i="1" s="1"/>
  <c r="BI167" i="1"/>
  <c r="BJ167" i="1"/>
  <c r="BL167" i="1"/>
  <c r="BM167" i="1"/>
  <c r="BN167" i="1"/>
  <c r="AS168" i="1"/>
  <c r="AT168" i="1"/>
  <c r="AU168" i="1"/>
  <c r="AV168" i="1"/>
  <c r="AW168" i="1"/>
  <c r="AX168" i="1"/>
  <c r="AY168" i="1"/>
  <c r="AZ168" i="1"/>
  <c r="BA168" i="1"/>
  <c r="BB168" i="1"/>
  <c r="BC168" i="1"/>
  <c r="BD168" i="1"/>
  <c r="BE168" i="1"/>
  <c r="BF168" i="1"/>
  <c r="BG168" i="1"/>
  <c r="BH168" i="1"/>
  <c r="BN168" i="1" s="1"/>
  <c r="BI168" i="1"/>
  <c r="BJ168" i="1"/>
  <c r="BL168" i="1"/>
  <c r="BM168" i="1"/>
  <c r="AS169" i="1"/>
  <c r="AT169" i="1"/>
  <c r="AU169" i="1"/>
  <c r="AV169" i="1"/>
  <c r="AW169" i="1"/>
  <c r="AX169" i="1"/>
  <c r="AY169" i="1"/>
  <c r="AZ169" i="1"/>
  <c r="BA169" i="1"/>
  <c r="BB169" i="1"/>
  <c r="BC169" i="1"/>
  <c r="BD169" i="1"/>
  <c r="BE169" i="1"/>
  <c r="BF169" i="1"/>
  <c r="BG169" i="1"/>
  <c r="BH169" i="1"/>
  <c r="BM169" i="1" s="1"/>
  <c r="BI169" i="1"/>
  <c r="BJ169" i="1"/>
  <c r="BK169" i="1"/>
  <c r="BL169" i="1"/>
  <c r="AS170" i="1"/>
  <c r="AT170" i="1"/>
  <c r="AU170" i="1"/>
  <c r="AV170" i="1"/>
  <c r="AW170" i="1"/>
  <c r="AX170" i="1"/>
  <c r="AY170" i="1"/>
  <c r="AZ170" i="1"/>
  <c r="BA170" i="1"/>
  <c r="BB170" i="1"/>
  <c r="BC170" i="1"/>
  <c r="BD170" i="1"/>
  <c r="BE170" i="1"/>
  <c r="BF170" i="1"/>
  <c r="BG170" i="1"/>
  <c r="BH170" i="1"/>
  <c r="BN170" i="1" s="1"/>
  <c r="BI170" i="1"/>
  <c r="BJ170" i="1"/>
  <c r="BM170" i="1"/>
  <c r="AS171" i="1"/>
  <c r="AT171" i="1"/>
  <c r="AU171" i="1"/>
  <c r="AV171" i="1"/>
  <c r="AW171" i="1"/>
  <c r="AX171" i="1"/>
  <c r="AY171" i="1"/>
  <c r="AZ171" i="1"/>
  <c r="BA171" i="1"/>
  <c r="BB171" i="1"/>
  <c r="BC171" i="1"/>
  <c r="BD171" i="1"/>
  <c r="BE171" i="1"/>
  <c r="BF171" i="1"/>
  <c r="BG171" i="1"/>
  <c r="BH171" i="1"/>
  <c r="BK171" i="1" s="1"/>
  <c r="BI171" i="1"/>
  <c r="BJ171" i="1"/>
  <c r="BL171" i="1"/>
  <c r="BM171" i="1"/>
  <c r="BN171" i="1"/>
  <c r="AS172" i="1"/>
  <c r="AT172" i="1"/>
  <c r="AU172" i="1"/>
  <c r="AV172" i="1"/>
  <c r="AW172" i="1"/>
  <c r="AX172" i="1"/>
  <c r="AY172" i="1"/>
  <c r="AZ172" i="1"/>
  <c r="BA172" i="1"/>
  <c r="BB172" i="1"/>
  <c r="BC172" i="1"/>
  <c r="BD172" i="1"/>
  <c r="BE172" i="1"/>
  <c r="BF172" i="1"/>
  <c r="BG172" i="1"/>
  <c r="BH172" i="1"/>
  <c r="BN172" i="1" s="1"/>
  <c r="BI172" i="1"/>
  <c r="BJ172" i="1"/>
  <c r="BL172" i="1"/>
  <c r="BM172" i="1"/>
  <c r="AS173" i="1"/>
  <c r="AT173" i="1"/>
  <c r="AU173" i="1"/>
  <c r="AV173" i="1"/>
  <c r="AW173" i="1"/>
  <c r="AX173" i="1"/>
  <c r="AY173" i="1"/>
  <c r="AZ173" i="1"/>
  <c r="BA173" i="1"/>
  <c r="BB173" i="1"/>
  <c r="BC173" i="1"/>
  <c r="BD173" i="1"/>
  <c r="BE173" i="1"/>
  <c r="BF173" i="1"/>
  <c r="BG173" i="1"/>
  <c r="BH173" i="1"/>
  <c r="BM173" i="1" s="1"/>
  <c r="BI173" i="1"/>
  <c r="BJ173" i="1"/>
  <c r="BK173" i="1"/>
  <c r="BL173" i="1"/>
  <c r="AS174" i="1"/>
  <c r="AT174" i="1"/>
  <c r="AU174" i="1"/>
  <c r="AV174" i="1"/>
  <c r="AW174" i="1"/>
  <c r="AX174" i="1"/>
  <c r="AY174" i="1"/>
  <c r="AZ174" i="1"/>
  <c r="BA174" i="1"/>
  <c r="BB174" i="1"/>
  <c r="BC174" i="1"/>
  <c r="BD174" i="1"/>
  <c r="BE174" i="1"/>
  <c r="BF174" i="1"/>
  <c r="BG174" i="1"/>
  <c r="BH174" i="1"/>
  <c r="BN174" i="1" s="1"/>
  <c r="BI174" i="1"/>
  <c r="BJ174" i="1"/>
  <c r="BM174" i="1"/>
  <c r="AS175" i="1"/>
  <c r="AT175" i="1"/>
  <c r="AU175" i="1"/>
  <c r="AV175" i="1"/>
  <c r="AW175" i="1"/>
  <c r="AX175" i="1"/>
  <c r="AY175" i="1"/>
  <c r="AZ175" i="1"/>
  <c r="BA175" i="1"/>
  <c r="BB175" i="1"/>
  <c r="BC175" i="1"/>
  <c r="BD175" i="1"/>
  <c r="BE175" i="1"/>
  <c r="BF175" i="1"/>
  <c r="BG175" i="1"/>
  <c r="BH175" i="1"/>
  <c r="BK175" i="1" s="1"/>
  <c r="BI175" i="1"/>
  <c r="BJ175" i="1"/>
  <c r="BL175" i="1"/>
  <c r="BM175" i="1"/>
  <c r="BN175" i="1"/>
  <c r="AS176" i="1"/>
  <c r="AT176" i="1"/>
  <c r="AU176" i="1"/>
  <c r="AV176" i="1"/>
  <c r="AW176" i="1"/>
  <c r="AX176" i="1"/>
  <c r="AY176" i="1"/>
  <c r="AZ176" i="1"/>
  <c r="BA176" i="1"/>
  <c r="BB176" i="1"/>
  <c r="BC176" i="1"/>
  <c r="BD176" i="1"/>
  <c r="BE176" i="1"/>
  <c r="BF176" i="1"/>
  <c r="BG176" i="1"/>
  <c r="BH176" i="1"/>
  <c r="BN176" i="1" s="1"/>
  <c r="BI176" i="1"/>
  <c r="BJ176" i="1"/>
  <c r="BL176" i="1"/>
  <c r="BM176" i="1"/>
  <c r="AS177" i="1"/>
  <c r="AT177" i="1"/>
  <c r="AU177" i="1"/>
  <c r="AV177" i="1"/>
  <c r="AW177" i="1"/>
  <c r="AX177" i="1"/>
  <c r="AY177" i="1"/>
  <c r="AZ177" i="1"/>
  <c r="BA177" i="1"/>
  <c r="BB177" i="1"/>
  <c r="BC177" i="1"/>
  <c r="BD177" i="1"/>
  <c r="BE177" i="1"/>
  <c r="BF177" i="1"/>
  <c r="BG177" i="1"/>
  <c r="BH177" i="1"/>
  <c r="BM177" i="1" s="1"/>
  <c r="BI177" i="1"/>
  <c r="BJ177" i="1"/>
  <c r="BK177" i="1"/>
  <c r="BL177" i="1"/>
  <c r="AS178" i="1"/>
  <c r="AT178" i="1"/>
  <c r="AU178" i="1"/>
  <c r="AV178" i="1"/>
  <c r="AW178" i="1"/>
  <c r="AX178" i="1"/>
  <c r="AY178" i="1"/>
  <c r="AZ178" i="1"/>
  <c r="BA178" i="1"/>
  <c r="BB178" i="1"/>
  <c r="BC178" i="1"/>
  <c r="BD178" i="1"/>
  <c r="BE178" i="1"/>
  <c r="BF178" i="1"/>
  <c r="BG178" i="1"/>
  <c r="BH178" i="1"/>
  <c r="BN178" i="1" s="1"/>
  <c r="BI178" i="1"/>
  <c r="BJ178" i="1"/>
  <c r="BM178" i="1"/>
  <c r="AS179" i="1"/>
  <c r="AT179" i="1"/>
  <c r="AU179" i="1"/>
  <c r="AV179" i="1"/>
  <c r="AW179" i="1"/>
  <c r="AX179" i="1"/>
  <c r="AY179" i="1"/>
  <c r="AZ179" i="1"/>
  <c r="BA179" i="1"/>
  <c r="BB179" i="1"/>
  <c r="BC179" i="1"/>
  <c r="BD179" i="1"/>
  <c r="BE179" i="1"/>
  <c r="BF179" i="1"/>
  <c r="BG179" i="1"/>
  <c r="BH179" i="1"/>
  <c r="BK179" i="1" s="1"/>
  <c r="BI179" i="1"/>
  <c r="BJ179" i="1"/>
  <c r="BL179" i="1"/>
  <c r="BM179" i="1"/>
  <c r="BN179" i="1"/>
  <c r="AS180" i="1"/>
  <c r="AT180" i="1"/>
  <c r="AU180" i="1"/>
  <c r="AV180" i="1"/>
  <c r="AW180" i="1"/>
  <c r="AX180" i="1"/>
  <c r="AY180" i="1"/>
  <c r="AZ180" i="1"/>
  <c r="BA180" i="1"/>
  <c r="BB180" i="1"/>
  <c r="BC180" i="1"/>
  <c r="BD180" i="1"/>
  <c r="BE180" i="1"/>
  <c r="BF180" i="1"/>
  <c r="BG180" i="1"/>
  <c r="BH180" i="1"/>
  <c r="BN180" i="1" s="1"/>
  <c r="BI180" i="1"/>
  <c r="BJ180" i="1"/>
  <c r="BL180" i="1"/>
  <c r="BM180" i="1"/>
  <c r="AS181" i="1"/>
  <c r="AT181" i="1"/>
  <c r="AU181" i="1"/>
  <c r="AV181" i="1"/>
  <c r="AW181" i="1"/>
  <c r="AX181" i="1"/>
  <c r="AY181" i="1"/>
  <c r="AZ181" i="1"/>
  <c r="BA181" i="1"/>
  <c r="BB181" i="1"/>
  <c r="BC181" i="1"/>
  <c r="BD181" i="1"/>
  <c r="BE181" i="1"/>
  <c r="BF181" i="1"/>
  <c r="BG181" i="1"/>
  <c r="BH181" i="1"/>
  <c r="BM181" i="1" s="1"/>
  <c r="BI181" i="1"/>
  <c r="BJ181" i="1"/>
  <c r="BK181" i="1"/>
  <c r="BL181" i="1"/>
  <c r="AS182" i="1"/>
  <c r="AT182" i="1"/>
  <c r="AU182" i="1"/>
  <c r="AV182" i="1"/>
  <c r="AW182" i="1"/>
  <c r="AX182" i="1"/>
  <c r="AY182" i="1"/>
  <c r="AZ182" i="1"/>
  <c r="BA182" i="1"/>
  <c r="BB182" i="1"/>
  <c r="BC182" i="1"/>
  <c r="BD182" i="1"/>
  <c r="BE182" i="1"/>
  <c r="BF182" i="1"/>
  <c r="BG182" i="1"/>
  <c r="BH182" i="1"/>
  <c r="BN182" i="1" s="1"/>
  <c r="BI182" i="1"/>
  <c r="BJ182" i="1"/>
  <c r="BM182" i="1"/>
  <c r="AS183" i="1"/>
  <c r="AT183" i="1"/>
  <c r="AU183" i="1"/>
  <c r="AV183" i="1"/>
  <c r="AW183" i="1"/>
  <c r="AX183" i="1"/>
  <c r="AY183" i="1"/>
  <c r="AZ183" i="1"/>
  <c r="BA183" i="1"/>
  <c r="BB183" i="1"/>
  <c r="BC183" i="1"/>
  <c r="BD183" i="1"/>
  <c r="BE183" i="1"/>
  <c r="BF183" i="1"/>
  <c r="BG183" i="1"/>
  <c r="BH183" i="1"/>
  <c r="BK183" i="1" s="1"/>
  <c r="BI183" i="1"/>
  <c r="BJ183" i="1"/>
  <c r="BL183" i="1"/>
  <c r="BM183" i="1"/>
  <c r="BN183" i="1"/>
  <c r="AS184" i="1"/>
  <c r="AT184" i="1"/>
  <c r="AU184" i="1"/>
  <c r="AV184" i="1"/>
  <c r="AW184" i="1"/>
  <c r="AX184" i="1"/>
  <c r="AY184" i="1"/>
  <c r="AZ184" i="1"/>
  <c r="BA184" i="1"/>
  <c r="BB184" i="1"/>
  <c r="BC184" i="1"/>
  <c r="BD184" i="1"/>
  <c r="BE184" i="1"/>
  <c r="BF184" i="1"/>
  <c r="BG184" i="1"/>
  <c r="BH184" i="1"/>
  <c r="BN184" i="1" s="1"/>
  <c r="BI184" i="1"/>
  <c r="BJ184" i="1"/>
  <c r="BL184" i="1"/>
  <c r="BM184" i="1"/>
  <c r="AS185" i="1"/>
  <c r="AT185" i="1"/>
  <c r="AU185" i="1"/>
  <c r="AV185" i="1"/>
  <c r="AW185" i="1"/>
  <c r="AX185" i="1"/>
  <c r="AY185" i="1"/>
  <c r="AZ185" i="1"/>
  <c r="BA185" i="1"/>
  <c r="BB185" i="1"/>
  <c r="BC185" i="1"/>
  <c r="BD185" i="1"/>
  <c r="BE185" i="1"/>
  <c r="BF185" i="1"/>
  <c r="BG185" i="1"/>
  <c r="BH185" i="1"/>
  <c r="BM185" i="1" s="1"/>
  <c r="BI185" i="1"/>
  <c r="BJ185" i="1"/>
  <c r="BK185" i="1"/>
  <c r="BL185" i="1"/>
  <c r="AS186" i="1"/>
  <c r="AT186" i="1"/>
  <c r="AU186" i="1"/>
  <c r="AV186" i="1"/>
  <c r="AW186" i="1"/>
  <c r="AX186" i="1"/>
  <c r="AY186" i="1"/>
  <c r="AZ186" i="1"/>
  <c r="BA186" i="1"/>
  <c r="BB186" i="1"/>
  <c r="BC186" i="1"/>
  <c r="BD186" i="1"/>
  <c r="BE186" i="1"/>
  <c r="BF186" i="1"/>
  <c r="BG186" i="1"/>
  <c r="BH186" i="1"/>
  <c r="BN186" i="1" s="1"/>
  <c r="BI186" i="1"/>
  <c r="BJ186" i="1"/>
  <c r="BM186" i="1"/>
  <c r="AS187" i="1"/>
  <c r="AT187" i="1"/>
  <c r="AU187" i="1"/>
  <c r="AV187" i="1"/>
  <c r="AW187" i="1"/>
  <c r="AX187" i="1"/>
  <c r="AY187" i="1"/>
  <c r="AZ187" i="1"/>
  <c r="BA187" i="1"/>
  <c r="BB187" i="1"/>
  <c r="BC187" i="1"/>
  <c r="BD187" i="1"/>
  <c r="BE187" i="1"/>
  <c r="BF187" i="1"/>
  <c r="BG187" i="1"/>
  <c r="BH187" i="1"/>
  <c r="BK187" i="1" s="1"/>
  <c r="BI187" i="1"/>
  <c r="BJ187" i="1"/>
  <c r="BL187" i="1"/>
  <c r="BM187" i="1"/>
  <c r="BN187" i="1"/>
  <c r="AS188" i="1"/>
  <c r="AT188" i="1"/>
  <c r="AU188" i="1"/>
  <c r="AV188" i="1"/>
  <c r="AW188" i="1"/>
  <c r="AX188" i="1"/>
  <c r="AY188" i="1"/>
  <c r="AZ188" i="1"/>
  <c r="BA188" i="1"/>
  <c r="BB188" i="1"/>
  <c r="BC188" i="1"/>
  <c r="BD188" i="1"/>
  <c r="BE188" i="1"/>
  <c r="BF188" i="1"/>
  <c r="BG188" i="1"/>
  <c r="BH188" i="1"/>
  <c r="BN188" i="1" s="1"/>
  <c r="BI188" i="1"/>
  <c r="BJ188" i="1"/>
  <c r="BL188" i="1"/>
  <c r="BM188" i="1"/>
  <c r="AS189" i="1"/>
  <c r="AT189" i="1"/>
  <c r="AU189" i="1"/>
  <c r="AV189" i="1"/>
  <c r="AW189" i="1"/>
  <c r="AX189" i="1"/>
  <c r="AY189" i="1"/>
  <c r="AZ189" i="1"/>
  <c r="BA189" i="1"/>
  <c r="BB189" i="1"/>
  <c r="BC189" i="1"/>
  <c r="BD189" i="1"/>
  <c r="BE189" i="1"/>
  <c r="BF189" i="1"/>
  <c r="BG189" i="1"/>
  <c r="BH189" i="1"/>
  <c r="BM189" i="1" s="1"/>
  <c r="BI189" i="1"/>
  <c r="BJ189" i="1"/>
  <c r="BK189" i="1"/>
  <c r="BL189" i="1"/>
  <c r="AS190" i="1"/>
  <c r="AT190" i="1"/>
  <c r="AU190" i="1"/>
  <c r="AV190" i="1"/>
  <c r="AW190" i="1"/>
  <c r="AX190" i="1"/>
  <c r="AY190" i="1"/>
  <c r="AZ190" i="1"/>
  <c r="BA190" i="1"/>
  <c r="BB190" i="1"/>
  <c r="BC190" i="1"/>
  <c r="BD190" i="1"/>
  <c r="BE190" i="1"/>
  <c r="BF190" i="1"/>
  <c r="BG190" i="1"/>
  <c r="BH190" i="1"/>
  <c r="BN190" i="1" s="1"/>
  <c r="BI190" i="1"/>
  <c r="BJ190" i="1"/>
  <c r="BL190" i="1"/>
  <c r="BM190" i="1"/>
  <c r="AS191" i="1"/>
  <c r="AT191" i="1"/>
  <c r="AU191" i="1"/>
  <c r="AV191" i="1"/>
  <c r="AW191" i="1"/>
  <c r="AX191" i="1"/>
  <c r="AY191" i="1"/>
  <c r="AZ191" i="1"/>
  <c r="BA191" i="1"/>
  <c r="BB191" i="1"/>
  <c r="BC191" i="1"/>
  <c r="BD191" i="1"/>
  <c r="BE191" i="1"/>
  <c r="BF191" i="1"/>
  <c r="BG191" i="1"/>
  <c r="BH191" i="1"/>
  <c r="BM191" i="1" s="1"/>
  <c r="BI191" i="1"/>
  <c r="BJ191" i="1"/>
  <c r="BK191" i="1"/>
  <c r="BL191" i="1"/>
  <c r="BN191" i="1"/>
  <c r="AS192" i="1"/>
  <c r="AT192" i="1"/>
  <c r="AU192" i="1"/>
  <c r="AV192" i="1"/>
  <c r="AW192" i="1"/>
  <c r="AX192" i="1"/>
  <c r="AY192" i="1"/>
  <c r="AZ192" i="1"/>
  <c r="BA192" i="1"/>
  <c r="BB192" i="1"/>
  <c r="BC192" i="1"/>
  <c r="BD192" i="1"/>
  <c r="BE192" i="1"/>
  <c r="BF192" i="1"/>
  <c r="BG192" i="1"/>
  <c r="BH192" i="1"/>
  <c r="BN192" i="1" s="1"/>
  <c r="BI192" i="1"/>
  <c r="BJ192" i="1"/>
  <c r="BM192" i="1"/>
  <c r="AS193" i="1"/>
  <c r="AT193" i="1"/>
  <c r="AU193" i="1"/>
  <c r="AV193" i="1"/>
  <c r="AW193" i="1"/>
  <c r="AX193" i="1"/>
  <c r="AY193" i="1"/>
  <c r="AZ193" i="1"/>
  <c r="BA193" i="1"/>
  <c r="BB193" i="1"/>
  <c r="BC193" i="1"/>
  <c r="BD193" i="1"/>
  <c r="BE193" i="1"/>
  <c r="BF193" i="1"/>
  <c r="BG193" i="1"/>
  <c r="BH193" i="1"/>
  <c r="BM193" i="1" s="1"/>
  <c r="BI193" i="1"/>
  <c r="BJ193" i="1"/>
  <c r="BL193" i="1"/>
  <c r="BN193" i="1"/>
  <c r="AS194" i="1"/>
  <c r="AT194" i="1"/>
  <c r="AU194" i="1"/>
  <c r="AV194" i="1"/>
  <c r="AW194" i="1"/>
  <c r="AX194" i="1"/>
  <c r="AY194" i="1"/>
  <c r="AZ194" i="1"/>
  <c r="BA194" i="1"/>
  <c r="BB194" i="1"/>
  <c r="BC194" i="1"/>
  <c r="BD194" i="1"/>
  <c r="BE194" i="1"/>
  <c r="BF194" i="1"/>
  <c r="BG194" i="1"/>
  <c r="BH194" i="1"/>
  <c r="BM194" i="1" s="1"/>
  <c r="BI194" i="1"/>
  <c r="BJ194" i="1"/>
  <c r="AS195" i="1"/>
  <c r="AT195" i="1"/>
  <c r="AU195" i="1"/>
  <c r="AV195" i="1"/>
  <c r="AW195" i="1"/>
  <c r="AX195" i="1"/>
  <c r="AY195" i="1"/>
  <c r="AZ195" i="1"/>
  <c r="BA195" i="1"/>
  <c r="BB195" i="1"/>
  <c r="BC195" i="1"/>
  <c r="BD195" i="1"/>
  <c r="BE195" i="1"/>
  <c r="BF195" i="1"/>
  <c r="BG195" i="1"/>
  <c r="BH195" i="1"/>
  <c r="BI195" i="1"/>
  <c r="BJ195" i="1"/>
  <c r="AS196" i="1"/>
  <c r="AT196" i="1"/>
  <c r="AU196" i="1"/>
  <c r="AV196" i="1"/>
  <c r="AW196" i="1"/>
  <c r="AX196" i="1"/>
  <c r="AY196" i="1"/>
  <c r="AZ196" i="1"/>
  <c r="BA196" i="1"/>
  <c r="BB196" i="1"/>
  <c r="BC196" i="1"/>
  <c r="BD196" i="1"/>
  <c r="BE196" i="1"/>
  <c r="BF196" i="1"/>
  <c r="BG196" i="1"/>
  <c r="BH196" i="1"/>
  <c r="BN196" i="1" s="1"/>
  <c r="BI196" i="1"/>
  <c r="BJ196" i="1"/>
  <c r="BL196" i="1"/>
  <c r="BM196" i="1"/>
  <c r="AS197" i="1"/>
  <c r="AT197" i="1"/>
  <c r="AU197" i="1"/>
  <c r="AV197" i="1"/>
  <c r="AW197" i="1"/>
  <c r="AX197" i="1"/>
  <c r="AY197" i="1"/>
  <c r="AZ197" i="1"/>
  <c r="BA197" i="1"/>
  <c r="BB197" i="1"/>
  <c r="BC197" i="1"/>
  <c r="BD197" i="1"/>
  <c r="BE197" i="1"/>
  <c r="BF197" i="1"/>
  <c r="BG197" i="1"/>
  <c r="BH197" i="1"/>
  <c r="BM197" i="1" s="1"/>
  <c r="BI197" i="1"/>
  <c r="BJ197" i="1"/>
  <c r="BK197" i="1"/>
  <c r="BL197" i="1"/>
  <c r="AS198" i="1"/>
  <c r="AT198" i="1"/>
  <c r="AU198" i="1"/>
  <c r="AV198" i="1"/>
  <c r="AW198" i="1"/>
  <c r="AX198" i="1"/>
  <c r="AY198" i="1"/>
  <c r="AZ198" i="1"/>
  <c r="BA198" i="1"/>
  <c r="BB198" i="1"/>
  <c r="BC198" i="1"/>
  <c r="BD198" i="1"/>
  <c r="BE198" i="1"/>
  <c r="BF198" i="1"/>
  <c r="BG198" i="1"/>
  <c r="BH198" i="1"/>
  <c r="BN198" i="1" s="1"/>
  <c r="BI198" i="1"/>
  <c r="BJ198" i="1"/>
  <c r="BL198" i="1"/>
  <c r="BM198" i="1"/>
  <c r="AS199" i="1"/>
  <c r="AT199" i="1"/>
  <c r="AU199" i="1"/>
  <c r="AV199" i="1"/>
  <c r="AW199" i="1"/>
  <c r="AX199" i="1"/>
  <c r="AY199" i="1"/>
  <c r="AZ199" i="1"/>
  <c r="BA199" i="1"/>
  <c r="BB199" i="1"/>
  <c r="BC199" i="1"/>
  <c r="BD199" i="1"/>
  <c r="BE199" i="1"/>
  <c r="BF199" i="1"/>
  <c r="BG199" i="1"/>
  <c r="BH199" i="1"/>
  <c r="BM199" i="1" s="1"/>
  <c r="BI199" i="1"/>
  <c r="BJ199" i="1"/>
  <c r="BK199" i="1"/>
  <c r="BL199" i="1"/>
  <c r="BN199" i="1"/>
  <c r="AS200" i="1"/>
  <c r="AT200" i="1"/>
  <c r="AU200" i="1"/>
  <c r="AV200" i="1"/>
  <c r="AW200" i="1"/>
  <c r="AX200" i="1"/>
  <c r="AY200" i="1"/>
  <c r="AZ200" i="1"/>
  <c r="BA200" i="1"/>
  <c r="BB200" i="1"/>
  <c r="BC200" i="1"/>
  <c r="BD200" i="1"/>
  <c r="BE200" i="1"/>
  <c r="BF200" i="1"/>
  <c r="BG200" i="1"/>
  <c r="BH200" i="1"/>
  <c r="BN200" i="1" s="1"/>
  <c r="BI200" i="1"/>
  <c r="BJ200" i="1"/>
  <c r="BM200" i="1"/>
  <c r="AS201" i="1"/>
  <c r="AT201" i="1"/>
  <c r="AU201" i="1"/>
  <c r="AV201" i="1"/>
  <c r="AW201" i="1"/>
  <c r="AX201" i="1"/>
  <c r="AY201" i="1"/>
  <c r="AZ201" i="1"/>
  <c r="BA201" i="1"/>
  <c r="BB201" i="1"/>
  <c r="BC201" i="1"/>
  <c r="BD201" i="1"/>
  <c r="BE201" i="1"/>
  <c r="BF201" i="1"/>
  <c r="BG201" i="1"/>
  <c r="BH201" i="1"/>
  <c r="BM201" i="1" s="1"/>
  <c r="BI201" i="1"/>
  <c r="BJ201" i="1"/>
  <c r="BL201" i="1"/>
  <c r="BN201" i="1"/>
  <c r="AS202" i="1"/>
  <c r="AT202" i="1"/>
  <c r="AU202" i="1"/>
  <c r="AV202" i="1"/>
  <c r="AW202" i="1"/>
  <c r="AX202" i="1"/>
  <c r="AY202" i="1"/>
  <c r="AZ202" i="1"/>
  <c r="BA202" i="1"/>
  <c r="BB202" i="1"/>
  <c r="BC202" i="1"/>
  <c r="BD202" i="1"/>
  <c r="BE202" i="1"/>
  <c r="BF202" i="1"/>
  <c r="BG202" i="1"/>
  <c r="BH202" i="1"/>
  <c r="BI202" i="1"/>
  <c r="BJ202" i="1"/>
  <c r="BM202" i="1"/>
  <c r="AS203" i="1"/>
  <c r="AT203" i="1"/>
  <c r="AU203" i="1"/>
  <c r="AV203" i="1"/>
  <c r="AW203" i="1"/>
  <c r="AX203" i="1"/>
  <c r="AY203" i="1"/>
  <c r="AZ203" i="1"/>
  <c r="BA203" i="1"/>
  <c r="BB203" i="1"/>
  <c r="BC203" i="1"/>
  <c r="BD203" i="1"/>
  <c r="BE203" i="1"/>
  <c r="BF203" i="1"/>
  <c r="BG203" i="1"/>
  <c r="BH203" i="1"/>
  <c r="BI203" i="1"/>
  <c r="BJ203" i="1"/>
  <c r="BL203" i="1"/>
  <c r="AS204" i="1"/>
  <c r="AT204" i="1"/>
  <c r="AU204" i="1"/>
  <c r="AV204" i="1"/>
  <c r="AW204" i="1"/>
  <c r="AX204" i="1"/>
  <c r="AY204" i="1"/>
  <c r="AZ204" i="1"/>
  <c r="BA204" i="1"/>
  <c r="BB204" i="1"/>
  <c r="BC204" i="1"/>
  <c r="BD204" i="1"/>
  <c r="BE204" i="1"/>
  <c r="BF204" i="1"/>
  <c r="BG204" i="1"/>
  <c r="BH204" i="1"/>
  <c r="BN204" i="1" s="1"/>
  <c r="BI204" i="1"/>
  <c r="BJ204" i="1"/>
  <c r="BL204" i="1"/>
  <c r="BM204" i="1"/>
  <c r="AS205" i="1"/>
  <c r="AT205" i="1"/>
  <c r="AU205" i="1"/>
  <c r="AV205" i="1"/>
  <c r="AW205" i="1"/>
  <c r="AX205" i="1"/>
  <c r="AY205" i="1"/>
  <c r="AZ205" i="1"/>
  <c r="BA205" i="1"/>
  <c r="BB205" i="1"/>
  <c r="BC205" i="1"/>
  <c r="BD205" i="1"/>
  <c r="BE205" i="1"/>
  <c r="BF205" i="1"/>
  <c r="BG205" i="1"/>
  <c r="BH205" i="1"/>
  <c r="BM205" i="1" s="1"/>
  <c r="BI205" i="1"/>
  <c r="BJ205" i="1"/>
  <c r="BK205" i="1"/>
  <c r="BL205" i="1"/>
  <c r="AS206" i="1"/>
  <c r="AT206" i="1"/>
  <c r="AU206" i="1"/>
  <c r="AV206" i="1"/>
  <c r="AW206" i="1"/>
  <c r="AX206" i="1"/>
  <c r="AY206" i="1"/>
  <c r="AZ206" i="1"/>
  <c r="BA206" i="1"/>
  <c r="BB206" i="1"/>
  <c r="BC206" i="1"/>
  <c r="BD206" i="1"/>
  <c r="BE206" i="1"/>
  <c r="BF206" i="1"/>
  <c r="BG206" i="1"/>
  <c r="BH206" i="1"/>
  <c r="BN206" i="1" s="1"/>
  <c r="BI206" i="1"/>
  <c r="BJ206" i="1"/>
  <c r="BL206" i="1"/>
  <c r="BM206" i="1"/>
  <c r="AS207" i="1"/>
  <c r="AT207" i="1"/>
  <c r="AU207" i="1"/>
  <c r="AV207" i="1"/>
  <c r="AW207" i="1"/>
  <c r="AX207" i="1"/>
  <c r="AY207" i="1"/>
  <c r="AZ207" i="1"/>
  <c r="BA207" i="1"/>
  <c r="BB207" i="1"/>
  <c r="BC207" i="1"/>
  <c r="BD207" i="1"/>
  <c r="BE207" i="1"/>
  <c r="BF207" i="1"/>
  <c r="BG207" i="1"/>
  <c r="BH207" i="1"/>
  <c r="BM207" i="1" s="1"/>
  <c r="BI207" i="1"/>
  <c r="BJ207" i="1"/>
  <c r="BK207" i="1"/>
  <c r="BL207" i="1"/>
  <c r="BN207" i="1"/>
  <c r="AS208" i="1"/>
  <c r="AT208" i="1"/>
  <c r="AU208" i="1"/>
  <c r="AV208" i="1"/>
  <c r="AW208" i="1"/>
  <c r="AX208" i="1"/>
  <c r="AY208" i="1"/>
  <c r="AZ208" i="1"/>
  <c r="BA208" i="1"/>
  <c r="BB208" i="1"/>
  <c r="BC208" i="1"/>
  <c r="BD208" i="1"/>
  <c r="BE208" i="1"/>
  <c r="BF208" i="1"/>
  <c r="BG208" i="1"/>
  <c r="BH208" i="1"/>
  <c r="BN208" i="1" s="1"/>
  <c r="BI208" i="1"/>
  <c r="BJ208" i="1"/>
  <c r="BM208" i="1"/>
  <c r="AS209" i="1"/>
  <c r="AT209" i="1"/>
  <c r="AU209" i="1"/>
  <c r="AV209" i="1"/>
  <c r="AW209" i="1"/>
  <c r="AX209" i="1"/>
  <c r="AY209" i="1"/>
  <c r="AZ209" i="1"/>
  <c r="BA209" i="1"/>
  <c r="BB209" i="1"/>
  <c r="BC209" i="1"/>
  <c r="BD209" i="1"/>
  <c r="BE209" i="1"/>
  <c r="BF209" i="1"/>
  <c r="BG209" i="1"/>
  <c r="BH209" i="1"/>
  <c r="BM209" i="1" s="1"/>
  <c r="BI209" i="1"/>
  <c r="BJ209" i="1"/>
  <c r="BL209" i="1"/>
  <c r="BN209" i="1"/>
  <c r="AS210" i="1"/>
  <c r="AT210" i="1"/>
  <c r="AU210" i="1"/>
  <c r="AV210" i="1"/>
  <c r="AW210" i="1"/>
  <c r="AX210" i="1"/>
  <c r="AY210" i="1"/>
  <c r="AZ210" i="1"/>
  <c r="BA210" i="1"/>
  <c r="BB210" i="1"/>
  <c r="BC210" i="1"/>
  <c r="BD210" i="1"/>
  <c r="BE210" i="1"/>
  <c r="BF210" i="1"/>
  <c r="BG210" i="1"/>
  <c r="BH210" i="1"/>
  <c r="BI210" i="1"/>
  <c r="BJ210" i="1"/>
  <c r="AS211" i="1"/>
  <c r="AT211" i="1"/>
  <c r="AU211" i="1"/>
  <c r="AV211" i="1"/>
  <c r="AW211" i="1"/>
  <c r="AX211" i="1"/>
  <c r="AY211" i="1"/>
  <c r="AZ211" i="1"/>
  <c r="BA211" i="1"/>
  <c r="BB211" i="1"/>
  <c r="BC211" i="1"/>
  <c r="BD211" i="1"/>
  <c r="BE211" i="1"/>
  <c r="BF211" i="1"/>
  <c r="BG211" i="1"/>
  <c r="BH211" i="1"/>
  <c r="BI211" i="1"/>
  <c r="BJ211" i="1"/>
  <c r="AS212" i="1"/>
  <c r="AT212" i="1"/>
  <c r="AU212" i="1"/>
  <c r="AV212" i="1"/>
  <c r="AW212" i="1"/>
  <c r="AX212" i="1"/>
  <c r="AY212" i="1"/>
  <c r="AZ212" i="1"/>
  <c r="BA212" i="1"/>
  <c r="BB212" i="1"/>
  <c r="BC212" i="1"/>
  <c r="BD212" i="1"/>
  <c r="BE212" i="1"/>
  <c r="BF212" i="1"/>
  <c r="BG212" i="1"/>
  <c r="BH212" i="1"/>
  <c r="BN212" i="1" s="1"/>
  <c r="BI212" i="1"/>
  <c r="BJ212" i="1"/>
  <c r="BL212" i="1"/>
  <c r="BM212" i="1"/>
  <c r="AS213" i="1"/>
  <c r="AT213" i="1"/>
  <c r="AU213" i="1"/>
  <c r="AV213" i="1"/>
  <c r="AW213" i="1"/>
  <c r="AX213" i="1"/>
  <c r="AY213" i="1"/>
  <c r="AZ213" i="1"/>
  <c r="BA213" i="1"/>
  <c r="BB213" i="1"/>
  <c r="BC213" i="1"/>
  <c r="BD213" i="1"/>
  <c r="BE213" i="1"/>
  <c r="BF213" i="1"/>
  <c r="BG213" i="1"/>
  <c r="BH213" i="1"/>
  <c r="BM213" i="1" s="1"/>
  <c r="BI213" i="1"/>
  <c r="BJ213" i="1"/>
  <c r="BK213" i="1"/>
  <c r="BL213" i="1"/>
  <c r="AS214" i="1"/>
  <c r="AT214" i="1"/>
  <c r="AU214" i="1"/>
  <c r="AV214" i="1"/>
  <c r="AW214" i="1"/>
  <c r="AX214" i="1"/>
  <c r="AY214" i="1"/>
  <c r="AZ214" i="1"/>
  <c r="BA214" i="1"/>
  <c r="BB214" i="1"/>
  <c r="BC214" i="1"/>
  <c r="BD214" i="1"/>
  <c r="BE214" i="1"/>
  <c r="BF214" i="1"/>
  <c r="BG214" i="1"/>
  <c r="BH214" i="1"/>
  <c r="BN214" i="1" s="1"/>
  <c r="BI214" i="1"/>
  <c r="BJ214" i="1"/>
  <c r="BL214" i="1"/>
  <c r="BM214" i="1"/>
  <c r="AS215" i="1"/>
  <c r="AT215" i="1"/>
  <c r="AU215" i="1"/>
  <c r="AV215" i="1"/>
  <c r="AW215" i="1"/>
  <c r="AX215" i="1"/>
  <c r="AY215" i="1"/>
  <c r="AZ215" i="1"/>
  <c r="BA215" i="1"/>
  <c r="BB215" i="1"/>
  <c r="BC215" i="1"/>
  <c r="BD215" i="1"/>
  <c r="BE215" i="1"/>
  <c r="BF215" i="1"/>
  <c r="BG215" i="1"/>
  <c r="BH215" i="1"/>
  <c r="BM215" i="1" s="1"/>
  <c r="BI215" i="1"/>
  <c r="BJ215" i="1"/>
  <c r="BK215" i="1"/>
  <c r="BL215" i="1"/>
  <c r="BN215" i="1"/>
  <c r="AS216" i="1"/>
  <c r="AT216" i="1"/>
  <c r="AU216" i="1"/>
  <c r="AV216" i="1"/>
  <c r="AW216" i="1"/>
  <c r="AX216" i="1"/>
  <c r="AY216" i="1"/>
  <c r="AZ216" i="1"/>
  <c r="BA216" i="1"/>
  <c r="BB216" i="1"/>
  <c r="BC216" i="1"/>
  <c r="BD216" i="1"/>
  <c r="BE216" i="1"/>
  <c r="BF216" i="1"/>
  <c r="BG216" i="1"/>
  <c r="BH216" i="1"/>
  <c r="BN216" i="1" s="1"/>
  <c r="BI216" i="1"/>
  <c r="BJ216" i="1"/>
  <c r="BM216" i="1"/>
  <c r="AS217" i="1"/>
  <c r="AT217" i="1"/>
  <c r="AU217" i="1"/>
  <c r="AV217" i="1"/>
  <c r="AW217" i="1"/>
  <c r="AX217" i="1"/>
  <c r="AY217" i="1"/>
  <c r="AZ217" i="1"/>
  <c r="BA217" i="1"/>
  <c r="BB217" i="1"/>
  <c r="BC217" i="1"/>
  <c r="BD217" i="1"/>
  <c r="BE217" i="1"/>
  <c r="BF217" i="1"/>
  <c r="BG217" i="1"/>
  <c r="BH217" i="1"/>
  <c r="BM217" i="1" s="1"/>
  <c r="BI217" i="1"/>
  <c r="BJ217" i="1"/>
  <c r="BL217" i="1"/>
  <c r="BN217" i="1"/>
  <c r="AS218" i="1"/>
  <c r="AT218" i="1"/>
  <c r="AU218" i="1"/>
  <c r="AV218" i="1"/>
  <c r="AW218" i="1"/>
  <c r="AX218" i="1"/>
  <c r="AY218" i="1"/>
  <c r="AZ218" i="1"/>
  <c r="BA218" i="1"/>
  <c r="BB218" i="1"/>
  <c r="BC218" i="1"/>
  <c r="BD218" i="1"/>
  <c r="BE218" i="1"/>
  <c r="BF218" i="1"/>
  <c r="BG218" i="1"/>
  <c r="BH218" i="1"/>
  <c r="BI218" i="1"/>
  <c r="BJ218" i="1"/>
  <c r="BM218" i="1"/>
  <c r="AS219" i="1"/>
  <c r="AT219" i="1"/>
  <c r="AU219" i="1"/>
  <c r="AV219" i="1"/>
  <c r="AW219" i="1"/>
  <c r="AX219" i="1"/>
  <c r="AY219" i="1"/>
  <c r="AZ219" i="1"/>
  <c r="BA219" i="1"/>
  <c r="BB219" i="1"/>
  <c r="BC219" i="1"/>
  <c r="BD219" i="1"/>
  <c r="BE219" i="1"/>
  <c r="BF219" i="1"/>
  <c r="BG219" i="1"/>
  <c r="BH219" i="1"/>
  <c r="BI219" i="1"/>
  <c r="BJ219" i="1"/>
  <c r="BL219" i="1"/>
  <c r="AS220" i="1"/>
  <c r="AT220" i="1"/>
  <c r="AU220" i="1"/>
  <c r="AV220" i="1"/>
  <c r="AW220" i="1"/>
  <c r="AX220" i="1"/>
  <c r="AY220" i="1"/>
  <c r="AZ220" i="1"/>
  <c r="BA220" i="1"/>
  <c r="BB220" i="1"/>
  <c r="BC220" i="1"/>
  <c r="BD220" i="1"/>
  <c r="BE220" i="1"/>
  <c r="BF220" i="1"/>
  <c r="BG220" i="1"/>
  <c r="BH220" i="1"/>
  <c r="BN220" i="1" s="1"/>
  <c r="BI220" i="1"/>
  <c r="BJ220" i="1"/>
  <c r="BL220" i="1"/>
  <c r="BM220" i="1"/>
  <c r="AS221" i="1"/>
  <c r="AT221" i="1"/>
  <c r="AU221" i="1"/>
  <c r="AV221" i="1"/>
  <c r="AW221" i="1"/>
  <c r="AX221" i="1"/>
  <c r="AY221" i="1"/>
  <c r="AZ221" i="1"/>
  <c r="BA221" i="1"/>
  <c r="BB221" i="1"/>
  <c r="BC221" i="1"/>
  <c r="BD221" i="1"/>
  <c r="BE221" i="1"/>
  <c r="BF221" i="1"/>
  <c r="BG221" i="1"/>
  <c r="BH221" i="1"/>
  <c r="BM221" i="1" s="1"/>
  <c r="BI221" i="1"/>
  <c r="BJ221" i="1"/>
  <c r="BK221" i="1"/>
  <c r="BL221" i="1"/>
  <c r="AS222" i="1"/>
  <c r="AT222" i="1"/>
  <c r="AU222" i="1"/>
  <c r="AV222" i="1"/>
  <c r="AW222" i="1"/>
  <c r="AX222" i="1"/>
  <c r="AY222" i="1"/>
  <c r="AZ222" i="1"/>
  <c r="BA222" i="1"/>
  <c r="BB222" i="1"/>
  <c r="BC222" i="1"/>
  <c r="BD222" i="1"/>
  <c r="BE222" i="1"/>
  <c r="BF222" i="1"/>
  <c r="BG222" i="1"/>
  <c r="BH222" i="1"/>
  <c r="BN222" i="1" s="1"/>
  <c r="BI222" i="1"/>
  <c r="BJ222" i="1"/>
  <c r="BL222" i="1"/>
  <c r="BM222" i="1"/>
  <c r="AS223" i="1"/>
  <c r="AT223" i="1"/>
  <c r="AU223" i="1"/>
  <c r="AV223" i="1"/>
  <c r="AW223" i="1"/>
  <c r="AX223" i="1"/>
  <c r="AY223" i="1"/>
  <c r="AZ223" i="1"/>
  <c r="BA223" i="1"/>
  <c r="BB223" i="1"/>
  <c r="BC223" i="1"/>
  <c r="BD223" i="1"/>
  <c r="BE223" i="1"/>
  <c r="BF223" i="1"/>
  <c r="BG223" i="1"/>
  <c r="BH223" i="1"/>
  <c r="BM223" i="1" s="1"/>
  <c r="BI223" i="1"/>
  <c r="BJ223" i="1"/>
  <c r="BK223" i="1"/>
  <c r="BL223" i="1"/>
  <c r="BN223" i="1"/>
  <c r="AS224" i="1"/>
  <c r="AT224" i="1"/>
  <c r="AU224" i="1"/>
  <c r="AV224" i="1"/>
  <c r="AW224" i="1"/>
  <c r="AX224" i="1"/>
  <c r="AY224" i="1"/>
  <c r="AZ224" i="1"/>
  <c r="BA224" i="1"/>
  <c r="BB224" i="1"/>
  <c r="BC224" i="1"/>
  <c r="BD224" i="1"/>
  <c r="BE224" i="1"/>
  <c r="BF224" i="1"/>
  <c r="BG224" i="1"/>
  <c r="BH224" i="1"/>
  <c r="BN224" i="1" s="1"/>
  <c r="BI224" i="1"/>
  <c r="BJ224" i="1"/>
  <c r="BM224" i="1"/>
  <c r="AS225" i="1"/>
  <c r="AT225" i="1"/>
  <c r="AU225" i="1"/>
  <c r="AV225" i="1"/>
  <c r="AW225" i="1"/>
  <c r="AX225" i="1"/>
  <c r="AY225" i="1"/>
  <c r="AZ225" i="1"/>
  <c r="BA225" i="1"/>
  <c r="BB225" i="1"/>
  <c r="BC225" i="1"/>
  <c r="BD225" i="1"/>
  <c r="BE225" i="1"/>
  <c r="BF225" i="1"/>
  <c r="BG225" i="1"/>
  <c r="BH225" i="1"/>
  <c r="BM225" i="1" s="1"/>
  <c r="BI225" i="1"/>
  <c r="BJ225" i="1"/>
  <c r="BL225" i="1"/>
  <c r="BN225" i="1"/>
  <c r="AS226" i="1"/>
  <c r="AT226" i="1"/>
  <c r="AU226" i="1"/>
  <c r="AV226" i="1"/>
  <c r="AW226" i="1"/>
  <c r="AX226" i="1"/>
  <c r="AY226" i="1"/>
  <c r="AZ226" i="1"/>
  <c r="BA226" i="1"/>
  <c r="BB226" i="1"/>
  <c r="BC226" i="1"/>
  <c r="BD226" i="1"/>
  <c r="BE226" i="1"/>
  <c r="BF226" i="1"/>
  <c r="BG226" i="1"/>
  <c r="BH226" i="1"/>
  <c r="BI226" i="1"/>
  <c r="BJ226" i="1"/>
  <c r="AS227" i="1"/>
  <c r="AT227" i="1"/>
  <c r="AU227" i="1"/>
  <c r="AV227" i="1"/>
  <c r="AW227" i="1"/>
  <c r="AX227" i="1"/>
  <c r="AY227" i="1"/>
  <c r="AZ227" i="1"/>
  <c r="BA227" i="1"/>
  <c r="BB227" i="1"/>
  <c r="BC227" i="1"/>
  <c r="BD227" i="1"/>
  <c r="BE227" i="1"/>
  <c r="BF227" i="1"/>
  <c r="BG227" i="1"/>
  <c r="BH227" i="1"/>
  <c r="BI227" i="1"/>
  <c r="BJ227" i="1"/>
  <c r="AS228" i="1"/>
  <c r="AT228" i="1"/>
  <c r="AU228" i="1"/>
  <c r="AV228" i="1"/>
  <c r="AW228" i="1"/>
  <c r="AX228" i="1"/>
  <c r="AY228" i="1"/>
  <c r="AZ228" i="1"/>
  <c r="BA228" i="1"/>
  <c r="BB228" i="1"/>
  <c r="BC228" i="1"/>
  <c r="BD228" i="1"/>
  <c r="BE228" i="1"/>
  <c r="BF228" i="1"/>
  <c r="BG228" i="1"/>
  <c r="BH228" i="1"/>
  <c r="BN228" i="1" s="1"/>
  <c r="BI228" i="1"/>
  <c r="BJ228" i="1"/>
  <c r="BL228" i="1"/>
  <c r="BM228" i="1"/>
  <c r="AS229" i="1"/>
  <c r="AT229" i="1"/>
  <c r="AU229" i="1"/>
  <c r="AV229" i="1"/>
  <c r="AW229" i="1"/>
  <c r="AX229" i="1"/>
  <c r="AY229" i="1"/>
  <c r="AZ229" i="1"/>
  <c r="BA229" i="1"/>
  <c r="BB229" i="1"/>
  <c r="BC229" i="1"/>
  <c r="BD229" i="1"/>
  <c r="BE229" i="1"/>
  <c r="BF229" i="1"/>
  <c r="BG229" i="1"/>
  <c r="BH229" i="1"/>
  <c r="BM229" i="1" s="1"/>
  <c r="BI229" i="1"/>
  <c r="BJ229" i="1"/>
  <c r="BK229" i="1"/>
  <c r="BL229" i="1"/>
  <c r="AS230" i="1"/>
  <c r="AT230" i="1"/>
  <c r="AU230" i="1"/>
  <c r="AV230" i="1"/>
  <c r="AW230" i="1"/>
  <c r="AX230" i="1"/>
  <c r="AY230" i="1"/>
  <c r="AZ230" i="1"/>
  <c r="BA230" i="1"/>
  <c r="BB230" i="1"/>
  <c r="BC230" i="1"/>
  <c r="BD230" i="1"/>
  <c r="BE230" i="1"/>
  <c r="BF230" i="1"/>
  <c r="BG230" i="1"/>
  <c r="BH230" i="1"/>
  <c r="BN230" i="1" s="1"/>
  <c r="BI230" i="1"/>
  <c r="BJ230" i="1"/>
  <c r="BL230" i="1"/>
  <c r="BM230" i="1"/>
  <c r="AS231" i="1"/>
  <c r="AT231" i="1"/>
  <c r="AU231" i="1"/>
  <c r="AV231" i="1"/>
  <c r="AW231" i="1"/>
  <c r="AX231" i="1"/>
  <c r="AY231" i="1"/>
  <c r="AZ231" i="1"/>
  <c r="BA231" i="1"/>
  <c r="BB231" i="1"/>
  <c r="BC231" i="1"/>
  <c r="BD231" i="1"/>
  <c r="BE231" i="1"/>
  <c r="BF231" i="1"/>
  <c r="BG231" i="1"/>
  <c r="BH231" i="1"/>
  <c r="BM231" i="1" s="1"/>
  <c r="BI231" i="1"/>
  <c r="BJ231" i="1"/>
  <c r="BK231" i="1"/>
  <c r="BL231" i="1"/>
  <c r="BN231" i="1"/>
  <c r="AS232" i="1"/>
  <c r="AT232" i="1"/>
  <c r="AU232" i="1"/>
  <c r="AV232" i="1"/>
  <c r="AW232" i="1"/>
  <c r="AX232" i="1"/>
  <c r="AY232" i="1"/>
  <c r="AZ232" i="1"/>
  <c r="BA232" i="1"/>
  <c r="BB232" i="1"/>
  <c r="BC232" i="1"/>
  <c r="BD232" i="1"/>
  <c r="BE232" i="1"/>
  <c r="BF232" i="1"/>
  <c r="BG232" i="1"/>
  <c r="BH232" i="1"/>
  <c r="BN232" i="1" s="1"/>
  <c r="BI232" i="1"/>
  <c r="BJ232" i="1"/>
  <c r="BM232" i="1"/>
  <c r="AS233" i="1"/>
  <c r="AT233" i="1"/>
  <c r="AU233" i="1"/>
  <c r="AV233" i="1"/>
  <c r="AW233" i="1"/>
  <c r="AX233" i="1"/>
  <c r="AY233" i="1"/>
  <c r="AZ233" i="1"/>
  <c r="BA233" i="1"/>
  <c r="BB233" i="1"/>
  <c r="BC233" i="1"/>
  <c r="BD233" i="1"/>
  <c r="BE233" i="1"/>
  <c r="BF233" i="1"/>
  <c r="BG233" i="1"/>
  <c r="BH233" i="1"/>
  <c r="BM233" i="1" s="1"/>
  <c r="BI233" i="1"/>
  <c r="BJ233" i="1"/>
  <c r="BL233" i="1"/>
  <c r="BN233" i="1"/>
  <c r="AS234" i="1"/>
  <c r="AT234" i="1"/>
  <c r="AU234" i="1"/>
  <c r="AV234" i="1"/>
  <c r="AW234" i="1"/>
  <c r="AX234" i="1"/>
  <c r="AY234" i="1"/>
  <c r="AZ234" i="1"/>
  <c r="BA234" i="1"/>
  <c r="BB234" i="1"/>
  <c r="BC234" i="1"/>
  <c r="BD234" i="1"/>
  <c r="BE234" i="1"/>
  <c r="BF234" i="1"/>
  <c r="BG234" i="1"/>
  <c r="BH234" i="1"/>
  <c r="BI234" i="1"/>
  <c r="BJ234" i="1"/>
  <c r="BM234" i="1"/>
  <c r="AS235" i="1"/>
  <c r="AT235" i="1"/>
  <c r="AU235" i="1"/>
  <c r="AV235" i="1"/>
  <c r="AW235" i="1"/>
  <c r="AX235" i="1"/>
  <c r="AY235" i="1"/>
  <c r="AZ235" i="1"/>
  <c r="BA235" i="1"/>
  <c r="BB235" i="1"/>
  <c r="BC235" i="1"/>
  <c r="BD235" i="1"/>
  <c r="BE235" i="1"/>
  <c r="BF235" i="1"/>
  <c r="BG235" i="1"/>
  <c r="BH235" i="1"/>
  <c r="BI235" i="1"/>
  <c r="BJ235" i="1"/>
  <c r="BL235" i="1"/>
  <c r="AS236" i="1"/>
  <c r="AT236" i="1"/>
  <c r="AU236" i="1"/>
  <c r="AV236" i="1"/>
  <c r="AW236" i="1"/>
  <c r="AX236" i="1"/>
  <c r="AY236" i="1"/>
  <c r="AZ236" i="1"/>
  <c r="BA236" i="1"/>
  <c r="BB236" i="1"/>
  <c r="BC236" i="1"/>
  <c r="BD236" i="1"/>
  <c r="BE236" i="1"/>
  <c r="BF236" i="1"/>
  <c r="BG236" i="1"/>
  <c r="BH236" i="1"/>
  <c r="BN236" i="1" s="1"/>
  <c r="BI236" i="1"/>
  <c r="BJ236" i="1"/>
  <c r="BL236" i="1"/>
  <c r="BM236" i="1"/>
  <c r="AS237" i="1"/>
  <c r="AT237" i="1"/>
  <c r="AU237" i="1"/>
  <c r="AV237" i="1"/>
  <c r="AW237" i="1"/>
  <c r="AX237" i="1"/>
  <c r="AY237" i="1"/>
  <c r="AZ237" i="1"/>
  <c r="BA237" i="1"/>
  <c r="BB237" i="1"/>
  <c r="BC237" i="1"/>
  <c r="BD237" i="1"/>
  <c r="BE237" i="1"/>
  <c r="BF237" i="1"/>
  <c r="BG237" i="1"/>
  <c r="BH237" i="1"/>
  <c r="BM237" i="1" s="1"/>
  <c r="BI237" i="1"/>
  <c r="BJ237" i="1"/>
  <c r="BK237" i="1"/>
  <c r="BL237" i="1"/>
  <c r="AS238" i="1"/>
  <c r="AT238" i="1"/>
  <c r="AU238" i="1"/>
  <c r="AV238" i="1"/>
  <c r="AW238" i="1"/>
  <c r="AX238" i="1"/>
  <c r="AY238" i="1"/>
  <c r="AZ238" i="1"/>
  <c r="BA238" i="1"/>
  <c r="BB238" i="1"/>
  <c r="BC238" i="1"/>
  <c r="BD238" i="1"/>
  <c r="BE238" i="1"/>
  <c r="BF238" i="1"/>
  <c r="BG238" i="1"/>
  <c r="BH238" i="1"/>
  <c r="BN238" i="1" s="1"/>
  <c r="BI238" i="1"/>
  <c r="BJ238" i="1"/>
  <c r="BL238" i="1"/>
  <c r="BM238" i="1"/>
  <c r="AS239" i="1"/>
  <c r="AT239" i="1"/>
  <c r="AU239" i="1"/>
  <c r="AV239" i="1"/>
  <c r="AW239" i="1"/>
  <c r="AX239" i="1"/>
  <c r="AY239" i="1"/>
  <c r="AZ239" i="1"/>
  <c r="BA239" i="1"/>
  <c r="BB239" i="1"/>
  <c r="BC239" i="1"/>
  <c r="BD239" i="1"/>
  <c r="BE239" i="1"/>
  <c r="BF239" i="1"/>
  <c r="BG239" i="1"/>
  <c r="BH239" i="1"/>
  <c r="BM239" i="1" s="1"/>
  <c r="BI239" i="1"/>
  <c r="BJ239" i="1"/>
  <c r="BK239" i="1"/>
  <c r="BL239" i="1"/>
  <c r="BN239" i="1"/>
  <c r="AS240" i="1"/>
  <c r="AT240" i="1"/>
  <c r="AU240" i="1"/>
  <c r="AV240" i="1"/>
  <c r="AW240" i="1"/>
  <c r="AX240" i="1"/>
  <c r="AY240" i="1"/>
  <c r="AZ240" i="1"/>
  <c r="BA240" i="1"/>
  <c r="BB240" i="1"/>
  <c r="BC240" i="1"/>
  <c r="BD240" i="1"/>
  <c r="BE240" i="1"/>
  <c r="BF240" i="1"/>
  <c r="BG240" i="1"/>
  <c r="BH240" i="1"/>
  <c r="BN240" i="1" s="1"/>
  <c r="BI240" i="1"/>
  <c r="BJ240" i="1"/>
  <c r="BM240" i="1"/>
  <c r="AS241" i="1"/>
  <c r="AT241" i="1"/>
  <c r="AU241" i="1"/>
  <c r="AV241" i="1"/>
  <c r="AW241" i="1"/>
  <c r="AX241" i="1"/>
  <c r="AY241" i="1"/>
  <c r="AZ241" i="1"/>
  <c r="BA241" i="1"/>
  <c r="BB241" i="1"/>
  <c r="BC241" i="1"/>
  <c r="BD241" i="1"/>
  <c r="BE241" i="1"/>
  <c r="BF241" i="1"/>
  <c r="BG241" i="1"/>
  <c r="BH241" i="1"/>
  <c r="BM241" i="1" s="1"/>
  <c r="BI241" i="1"/>
  <c r="BJ241" i="1"/>
  <c r="BL241" i="1"/>
  <c r="BN241" i="1"/>
  <c r="AS242" i="1"/>
  <c r="AT242" i="1"/>
  <c r="AU242" i="1"/>
  <c r="AV242" i="1"/>
  <c r="AW242" i="1"/>
  <c r="AX242" i="1"/>
  <c r="AY242" i="1"/>
  <c r="AZ242" i="1"/>
  <c r="BA242" i="1"/>
  <c r="BB242" i="1"/>
  <c r="BC242" i="1"/>
  <c r="BD242" i="1"/>
  <c r="BE242" i="1"/>
  <c r="BF242" i="1"/>
  <c r="BG242" i="1"/>
  <c r="BH242" i="1"/>
  <c r="BI242" i="1"/>
  <c r="BJ242" i="1"/>
  <c r="AS243" i="1"/>
  <c r="AT243" i="1"/>
  <c r="AU243" i="1"/>
  <c r="AV243" i="1"/>
  <c r="AW243" i="1"/>
  <c r="AX243" i="1"/>
  <c r="AY243" i="1"/>
  <c r="AZ243" i="1"/>
  <c r="BA243" i="1"/>
  <c r="BB243" i="1"/>
  <c r="BC243" i="1"/>
  <c r="BD243" i="1"/>
  <c r="BE243" i="1"/>
  <c r="BF243" i="1"/>
  <c r="BG243" i="1"/>
  <c r="BH243" i="1"/>
  <c r="BI243" i="1"/>
  <c r="BJ243" i="1"/>
  <c r="BN243" i="1"/>
  <c r="AS244" i="1"/>
  <c r="AT244" i="1"/>
  <c r="AU244" i="1"/>
  <c r="AV244" i="1"/>
  <c r="AW244" i="1"/>
  <c r="AX244" i="1"/>
  <c r="AY244" i="1"/>
  <c r="AZ244" i="1"/>
  <c r="BA244" i="1"/>
  <c r="BB244" i="1"/>
  <c r="BC244" i="1"/>
  <c r="BD244" i="1"/>
  <c r="BE244" i="1"/>
  <c r="BF244" i="1"/>
  <c r="BG244" i="1"/>
  <c r="BH244" i="1"/>
  <c r="BN244" i="1" s="1"/>
  <c r="BI244" i="1"/>
  <c r="BJ244" i="1"/>
  <c r="BM244" i="1"/>
  <c r="AS245" i="1"/>
  <c r="AT245" i="1"/>
  <c r="AU245" i="1"/>
  <c r="AV245" i="1"/>
  <c r="AW245" i="1"/>
  <c r="AX245" i="1"/>
  <c r="AY245" i="1"/>
  <c r="AZ245" i="1"/>
  <c r="BA245" i="1"/>
  <c r="BB245" i="1"/>
  <c r="BC245" i="1"/>
  <c r="BD245" i="1"/>
  <c r="BE245" i="1"/>
  <c r="BF245" i="1"/>
  <c r="BG245" i="1"/>
  <c r="BH245" i="1"/>
  <c r="BI245" i="1"/>
  <c r="BJ245" i="1"/>
  <c r="BL245" i="1"/>
  <c r="AS246" i="1"/>
  <c r="AT246" i="1"/>
  <c r="AU246" i="1"/>
  <c r="AV246" i="1"/>
  <c r="AW246" i="1"/>
  <c r="AX246" i="1"/>
  <c r="AY246" i="1"/>
  <c r="AZ246" i="1"/>
  <c r="BA246" i="1"/>
  <c r="BB246" i="1"/>
  <c r="BC246" i="1"/>
  <c r="BD246" i="1"/>
  <c r="BE246" i="1"/>
  <c r="BF246" i="1"/>
  <c r="BG246" i="1"/>
  <c r="BH246" i="1"/>
  <c r="BN246" i="1" s="1"/>
  <c r="BI246" i="1"/>
  <c r="BJ246" i="1"/>
  <c r="BL246" i="1"/>
  <c r="BM246" i="1"/>
  <c r="AS247" i="1"/>
  <c r="AT247" i="1"/>
  <c r="AU247" i="1"/>
  <c r="AV247" i="1"/>
  <c r="AW247" i="1"/>
  <c r="AX247" i="1"/>
  <c r="AY247" i="1"/>
  <c r="AZ247" i="1"/>
  <c r="BA247" i="1"/>
  <c r="BB247" i="1"/>
  <c r="BC247" i="1"/>
  <c r="BD247" i="1"/>
  <c r="BE247" i="1"/>
  <c r="BF247" i="1"/>
  <c r="BG247" i="1"/>
  <c r="BH247" i="1"/>
  <c r="BM247" i="1" s="1"/>
  <c r="BI247" i="1"/>
  <c r="BJ247" i="1"/>
  <c r="BK247" i="1"/>
  <c r="BL247" i="1"/>
  <c r="BN247" i="1"/>
  <c r="AS248" i="1"/>
  <c r="AT248" i="1"/>
  <c r="AU248" i="1"/>
  <c r="AV248" i="1"/>
  <c r="AW248" i="1"/>
  <c r="AX248" i="1"/>
  <c r="AY248" i="1"/>
  <c r="AZ248" i="1"/>
  <c r="BA248" i="1"/>
  <c r="BB248" i="1"/>
  <c r="BC248" i="1"/>
  <c r="BD248" i="1"/>
  <c r="BE248" i="1"/>
  <c r="BF248" i="1"/>
  <c r="BG248" i="1"/>
  <c r="BH248" i="1"/>
  <c r="BN248" i="1" s="1"/>
  <c r="BI248" i="1"/>
  <c r="BJ248" i="1"/>
  <c r="BM248" i="1"/>
  <c r="AS249" i="1"/>
  <c r="AT249" i="1"/>
  <c r="AU249" i="1"/>
  <c r="AV249" i="1"/>
  <c r="AW249" i="1"/>
  <c r="AX249" i="1"/>
  <c r="AY249" i="1"/>
  <c r="AZ249" i="1"/>
  <c r="BA249" i="1"/>
  <c r="BB249" i="1"/>
  <c r="BC249" i="1"/>
  <c r="BD249" i="1"/>
  <c r="BE249" i="1"/>
  <c r="BF249" i="1"/>
  <c r="BG249" i="1"/>
  <c r="BH249" i="1"/>
  <c r="BM249" i="1" s="1"/>
  <c r="BI249" i="1"/>
  <c r="BJ249" i="1"/>
  <c r="BL249" i="1"/>
  <c r="BN249" i="1"/>
  <c r="AS250" i="1"/>
  <c r="AT250" i="1"/>
  <c r="AU250" i="1"/>
  <c r="AV250" i="1"/>
  <c r="AW250" i="1"/>
  <c r="AX250" i="1"/>
  <c r="AY250" i="1"/>
  <c r="AZ250" i="1"/>
  <c r="BA250" i="1"/>
  <c r="BB250" i="1"/>
  <c r="BC250" i="1"/>
  <c r="BD250" i="1"/>
  <c r="BE250" i="1"/>
  <c r="BF250" i="1"/>
  <c r="BG250" i="1"/>
  <c r="BH250" i="1"/>
  <c r="BI250" i="1"/>
  <c r="BJ250" i="1"/>
  <c r="AS251" i="1"/>
  <c r="AT251" i="1"/>
  <c r="AU251" i="1"/>
  <c r="AV251" i="1"/>
  <c r="AW251" i="1"/>
  <c r="AX251" i="1"/>
  <c r="AY251" i="1"/>
  <c r="AZ251" i="1"/>
  <c r="BA251" i="1"/>
  <c r="BB251" i="1"/>
  <c r="BC251" i="1"/>
  <c r="BD251" i="1"/>
  <c r="BE251" i="1"/>
  <c r="BF251" i="1"/>
  <c r="BG251" i="1"/>
  <c r="BH251" i="1"/>
  <c r="BI251" i="1"/>
  <c r="BJ251" i="1"/>
  <c r="BL251" i="1"/>
  <c r="BN251" i="1"/>
  <c r="AS252" i="1"/>
  <c r="AT252" i="1"/>
  <c r="AU252" i="1"/>
  <c r="AV252" i="1"/>
  <c r="AW252" i="1"/>
  <c r="AX252" i="1"/>
  <c r="AY252" i="1"/>
  <c r="AZ252" i="1"/>
  <c r="BA252" i="1"/>
  <c r="BB252" i="1"/>
  <c r="BC252" i="1"/>
  <c r="BD252" i="1"/>
  <c r="BE252" i="1"/>
  <c r="BF252" i="1"/>
  <c r="BG252" i="1"/>
  <c r="BH252" i="1"/>
  <c r="BN252" i="1" s="1"/>
  <c r="BI252" i="1"/>
  <c r="BJ252" i="1"/>
  <c r="BL252" i="1"/>
  <c r="BM252" i="1"/>
  <c r="AS253" i="1"/>
  <c r="AT253" i="1"/>
  <c r="AU253" i="1"/>
  <c r="AV253" i="1"/>
  <c r="AW253" i="1"/>
  <c r="AX253" i="1"/>
  <c r="AY253" i="1"/>
  <c r="AZ253" i="1"/>
  <c r="BA253" i="1"/>
  <c r="BB253" i="1"/>
  <c r="BC253" i="1"/>
  <c r="BD253" i="1"/>
  <c r="BE253" i="1"/>
  <c r="BF253" i="1"/>
  <c r="BG253" i="1"/>
  <c r="BH253" i="1"/>
  <c r="BI253" i="1"/>
  <c r="BJ253" i="1"/>
  <c r="BK253" i="1"/>
  <c r="BL253" i="1"/>
  <c r="AS254" i="1"/>
  <c r="AT254" i="1"/>
  <c r="AU254" i="1"/>
  <c r="AV254" i="1"/>
  <c r="AW254" i="1"/>
  <c r="AX254" i="1"/>
  <c r="AY254" i="1"/>
  <c r="AZ254" i="1"/>
  <c r="BA254" i="1"/>
  <c r="BB254" i="1"/>
  <c r="BC254" i="1"/>
  <c r="BD254" i="1"/>
  <c r="BE254" i="1"/>
  <c r="BF254" i="1"/>
  <c r="BG254" i="1"/>
  <c r="BH254" i="1"/>
  <c r="BN254" i="1" s="1"/>
  <c r="BI254" i="1"/>
  <c r="BJ254" i="1"/>
  <c r="BL254" i="1"/>
  <c r="BM254" i="1"/>
  <c r="AS255" i="1"/>
  <c r="AT255" i="1"/>
  <c r="AU255" i="1"/>
  <c r="AV255" i="1"/>
  <c r="AW255" i="1"/>
  <c r="AX255" i="1"/>
  <c r="AY255" i="1"/>
  <c r="AZ255" i="1"/>
  <c r="BA255" i="1"/>
  <c r="BB255" i="1"/>
  <c r="BC255" i="1"/>
  <c r="BD255" i="1"/>
  <c r="BE255" i="1"/>
  <c r="BF255" i="1"/>
  <c r="BG255" i="1"/>
  <c r="BH255" i="1"/>
  <c r="BM255" i="1" s="1"/>
  <c r="BI255" i="1"/>
  <c r="BJ255" i="1"/>
  <c r="BK255" i="1"/>
  <c r="BL255" i="1"/>
  <c r="BN255" i="1"/>
  <c r="AS256" i="1"/>
  <c r="AT256" i="1"/>
  <c r="AU256" i="1"/>
  <c r="AV256" i="1"/>
  <c r="AW256" i="1"/>
  <c r="AX256" i="1"/>
  <c r="AY256" i="1"/>
  <c r="AZ256" i="1"/>
  <c r="BA256" i="1"/>
  <c r="BB256" i="1"/>
  <c r="BC256" i="1"/>
  <c r="BD256" i="1"/>
  <c r="BE256" i="1"/>
  <c r="BF256" i="1"/>
  <c r="BG256" i="1"/>
  <c r="BH256" i="1"/>
  <c r="BN256" i="1" s="1"/>
  <c r="BI256" i="1"/>
  <c r="BJ256" i="1"/>
  <c r="BM256" i="1"/>
  <c r="AS257" i="1"/>
  <c r="AT257" i="1"/>
  <c r="AU257" i="1"/>
  <c r="AV257" i="1"/>
  <c r="AW257" i="1"/>
  <c r="AX257" i="1"/>
  <c r="AY257" i="1"/>
  <c r="AZ257" i="1"/>
  <c r="BA257" i="1"/>
  <c r="BB257" i="1"/>
  <c r="BC257" i="1"/>
  <c r="BD257" i="1"/>
  <c r="BE257" i="1"/>
  <c r="BF257" i="1"/>
  <c r="BG257" i="1"/>
  <c r="BH257" i="1"/>
  <c r="BM257" i="1" s="1"/>
  <c r="BI257" i="1"/>
  <c r="BJ257" i="1"/>
  <c r="BL257" i="1"/>
  <c r="BN257" i="1"/>
  <c r="AS258" i="1"/>
  <c r="AT258" i="1"/>
  <c r="AU258" i="1"/>
  <c r="AV258" i="1"/>
  <c r="AW258" i="1"/>
  <c r="AX258" i="1"/>
  <c r="AY258" i="1"/>
  <c r="AZ258" i="1"/>
  <c r="BA258" i="1"/>
  <c r="BB258" i="1"/>
  <c r="BC258" i="1"/>
  <c r="BD258" i="1"/>
  <c r="BE258" i="1"/>
  <c r="BF258" i="1"/>
  <c r="BG258" i="1"/>
  <c r="BH258" i="1"/>
  <c r="BI258" i="1"/>
  <c r="BJ258" i="1"/>
  <c r="BM258" i="1"/>
  <c r="AS259" i="1"/>
  <c r="AT259" i="1"/>
  <c r="AU259" i="1"/>
  <c r="AV259" i="1"/>
  <c r="AW259" i="1"/>
  <c r="AX259" i="1"/>
  <c r="AY259" i="1"/>
  <c r="AZ259" i="1"/>
  <c r="BA259" i="1"/>
  <c r="BB259" i="1"/>
  <c r="BC259" i="1"/>
  <c r="BD259" i="1"/>
  <c r="BE259" i="1"/>
  <c r="BF259" i="1"/>
  <c r="BG259" i="1"/>
  <c r="BH259" i="1"/>
  <c r="BI259" i="1"/>
  <c r="BJ259" i="1"/>
  <c r="BL259" i="1"/>
  <c r="BN259" i="1"/>
  <c r="AS260" i="1"/>
  <c r="AT260" i="1"/>
  <c r="AU260" i="1"/>
  <c r="AV260" i="1"/>
  <c r="AW260" i="1"/>
  <c r="AX260" i="1"/>
  <c r="AY260" i="1"/>
  <c r="AZ260" i="1"/>
  <c r="BA260" i="1"/>
  <c r="BB260" i="1"/>
  <c r="BC260" i="1"/>
  <c r="BD260" i="1"/>
  <c r="BE260" i="1"/>
  <c r="BF260" i="1"/>
  <c r="BG260" i="1"/>
  <c r="BH260" i="1"/>
  <c r="BN260" i="1" s="1"/>
  <c r="BI260" i="1"/>
  <c r="BJ260" i="1"/>
  <c r="BL260" i="1"/>
  <c r="BM260" i="1"/>
  <c r="AS261" i="1"/>
  <c r="AT261" i="1"/>
  <c r="AU261" i="1"/>
  <c r="AV261" i="1"/>
  <c r="AW261" i="1"/>
  <c r="AX261" i="1"/>
  <c r="AY261" i="1"/>
  <c r="AZ261" i="1"/>
  <c r="BA261" i="1"/>
  <c r="BB261" i="1"/>
  <c r="BC261" i="1"/>
  <c r="BD261" i="1"/>
  <c r="BE261" i="1"/>
  <c r="BF261" i="1"/>
  <c r="BG261" i="1"/>
  <c r="BH261" i="1"/>
  <c r="BI261" i="1"/>
  <c r="BJ261" i="1"/>
  <c r="BK261" i="1"/>
  <c r="BL261" i="1"/>
  <c r="AS262" i="1"/>
  <c r="AT262" i="1"/>
  <c r="AU262" i="1"/>
  <c r="AV262" i="1"/>
  <c r="AW262" i="1"/>
  <c r="AX262" i="1"/>
  <c r="AY262" i="1"/>
  <c r="AZ262" i="1"/>
  <c r="BA262" i="1"/>
  <c r="BB262" i="1"/>
  <c r="BC262" i="1"/>
  <c r="BD262" i="1"/>
  <c r="BE262" i="1"/>
  <c r="BF262" i="1"/>
  <c r="BG262" i="1"/>
  <c r="BH262" i="1"/>
  <c r="BN262" i="1" s="1"/>
  <c r="BI262" i="1"/>
  <c r="BJ262" i="1"/>
  <c r="BL262" i="1"/>
  <c r="BM262" i="1"/>
  <c r="AS263" i="1"/>
  <c r="AT263" i="1"/>
  <c r="AU263" i="1"/>
  <c r="AV263" i="1"/>
  <c r="AW263" i="1"/>
  <c r="AX263" i="1"/>
  <c r="AY263" i="1"/>
  <c r="AZ263" i="1"/>
  <c r="BA263" i="1"/>
  <c r="BB263" i="1"/>
  <c r="BC263" i="1"/>
  <c r="BD263" i="1"/>
  <c r="BE263" i="1"/>
  <c r="BF263" i="1"/>
  <c r="BG263" i="1"/>
  <c r="BH263" i="1"/>
  <c r="BM263" i="1" s="1"/>
  <c r="BI263" i="1"/>
  <c r="BJ263" i="1"/>
  <c r="BK263" i="1"/>
  <c r="BL263" i="1"/>
  <c r="BN263" i="1"/>
  <c r="AS264" i="1"/>
  <c r="AT264" i="1"/>
  <c r="AU264" i="1"/>
  <c r="AV264" i="1"/>
  <c r="AW264" i="1"/>
  <c r="AX264" i="1"/>
  <c r="AY264" i="1"/>
  <c r="AZ264" i="1"/>
  <c r="BA264" i="1"/>
  <c r="BB264" i="1"/>
  <c r="BC264" i="1"/>
  <c r="BD264" i="1"/>
  <c r="BE264" i="1"/>
  <c r="BF264" i="1"/>
  <c r="BG264" i="1"/>
  <c r="BH264" i="1"/>
  <c r="BN264" i="1" s="1"/>
  <c r="BI264" i="1"/>
  <c r="BJ264" i="1"/>
  <c r="BM264" i="1"/>
  <c r="AS265" i="1"/>
  <c r="AT265" i="1"/>
  <c r="AU265" i="1"/>
  <c r="AV265" i="1"/>
  <c r="AW265" i="1"/>
  <c r="AX265" i="1"/>
  <c r="AY265" i="1"/>
  <c r="AZ265" i="1"/>
  <c r="BA265" i="1"/>
  <c r="BB265" i="1"/>
  <c r="BC265" i="1"/>
  <c r="BD265" i="1"/>
  <c r="BE265" i="1"/>
  <c r="BF265" i="1"/>
  <c r="BG265" i="1"/>
  <c r="BH265" i="1"/>
  <c r="BM265" i="1" s="1"/>
  <c r="BI265" i="1"/>
  <c r="BJ265" i="1"/>
  <c r="BL265" i="1"/>
  <c r="BN265" i="1"/>
  <c r="AV15" i="1"/>
  <c r="AU15" i="1"/>
  <c r="AT15" i="1"/>
  <c r="BN242" i="1" l="1"/>
  <c r="BL242" i="1"/>
  <c r="BN226" i="1"/>
  <c r="BL226" i="1"/>
  <c r="BN210" i="1"/>
  <c r="BL210" i="1"/>
  <c r="BN250" i="1"/>
  <c r="BL250" i="1"/>
  <c r="BM242" i="1"/>
  <c r="BM227" i="1"/>
  <c r="BK227" i="1"/>
  <c r="BN227" i="1"/>
  <c r="BM226" i="1"/>
  <c r="BM211" i="1"/>
  <c r="BK211" i="1"/>
  <c r="BN211" i="1"/>
  <c r="BM210" i="1"/>
  <c r="BM195" i="1"/>
  <c r="BK195" i="1"/>
  <c r="BN195" i="1"/>
  <c r="BK160" i="1"/>
  <c r="BM160" i="1"/>
  <c r="BK156" i="1"/>
  <c r="BM156" i="1"/>
  <c r="BN194" i="1"/>
  <c r="BL194" i="1"/>
  <c r="BM245" i="1"/>
  <c r="BN245" i="1"/>
  <c r="BM243" i="1"/>
  <c r="BK243" i="1"/>
  <c r="BN258" i="1"/>
  <c r="BL258" i="1"/>
  <c r="BM253" i="1"/>
  <c r="BN253" i="1"/>
  <c r="BM251" i="1"/>
  <c r="BK251" i="1"/>
  <c r="BO251" i="1" s="1"/>
  <c r="BM250" i="1"/>
  <c r="BK245" i="1"/>
  <c r="BL244" i="1"/>
  <c r="BL243" i="1"/>
  <c r="BO243" i="1" s="1"/>
  <c r="BN234" i="1"/>
  <c r="BL234" i="1"/>
  <c r="BL227" i="1"/>
  <c r="BN218" i="1"/>
  <c r="BL218" i="1"/>
  <c r="BL211" i="1"/>
  <c r="BN202" i="1"/>
  <c r="BL202" i="1"/>
  <c r="BL195" i="1"/>
  <c r="BM161" i="1"/>
  <c r="BL161" i="1"/>
  <c r="BM157" i="1"/>
  <c r="BL157" i="1"/>
  <c r="BM153" i="1"/>
  <c r="BL153" i="1"/>
  <c r="BM261" i="1"/>
  <c r="BO261" i="1" s="1"/>
  <c r="BN261" i="1"/>
  <c r="BM259" i="1"/>
  <c r="BK259" i="1"/>
  <c r="BM235" i="1"/>
  <c r="BK235" i="1"/>
  <c r="BN235" i="1"/>
  <c r="BM219" i="1"/>
  <c r="BK219" i="1"/>
  <c r="BN219" i="1"/>
  <c r="BM203" i="1"/>
  <c r="BK203" i="1"/>
  <c r="BN203" i="1"/>
  <c r="BK162" i="1"/>
  <c r="BM162" i="1"/>
  <c r="BN161" i="1"/>
  <c r="BK158" i="1"/>
  <c r="BM158" i="1"/>
  <c r="BN157" i="1"/>
  <c r="BK154" i="1"/>
  <c r="BM154" i="1"/>
  <c r="BN153" i="1"/>
  <c r="BN117" i="1"/>
  <c r="BN115" i="1"/>
  <c r="BN113" i="1"/>
  <c r="BN111" i="1"/>
  <c r="BN94" i="1"/>
  <c r="BN86" i="1"/>
  <c r="BN65" i="1"/>
  <c r="BN63" i="1"/>
  <c r="BN59" i="1"/>
  <c r="BN53" i="1"/>
  <c r="BN39" i="1"/>
  <c r="BN37" i="1"/>
  <c r="BN17" i="1"/>
  <c r="BN140" i="1"/>
  <c r="BN144" i="1"/>
  <c r="BN185" i="1"/>
  <c r="BN181" i="1"/>
  <c r="BN177" i="1"/>
  <c r="BN173" i="1"/>
  <c r="BN169" i="1"/>
  <c r="BN165" i="1"/>
  <c r="BM152" i="1"/>
  <c r="BM150" i="1"/>
  <c r="BL149" i="1"/>
  <c r="BM148" i="1"/>
  <c r="BM146" i="1"/>
  <c r="BL145" i="1"/>
  <c r="BM144" i="1"/>
  <c r="BM142" i="1"/>
  <c r="BL141" i="1"/>
  <c r="BM140" i="1"/>
  <c r="BM138" i="1"/>
  <c r="BL137" i="1"/>
  <c r="BM136" i="1"/>
  <c r="BN133" i="1"/>
  <c r="BK117" i="1"/>
  <c r="BK115" i="1"/>
  <c r="BK113" i="1"/>
  <c r="BK111" i="1"/>
  <c r="BM106" i="1"/>
  <c r="BK94" i="1"/>
  <c r="BL93" i="1"/>
  <c r="BK86" i="1"/>
  <c r="BL85" i="1"/>
  <c r="BL65" i="1"/>
  <c r="BL63" i="1"/>
  <c r="BL59" i="1"/>
  <c r="BL53" i="1"/>
  <c r="BN49" i="1"/>
  <c r="BL39" i="1"/>
  <c r="BL37" i="1"/>
  <c r="BL17" i="1"/>
  <c r="BN152" i="1"/>
  <c r="BN148" i="1"/>
  <c r="BK265" i="1"/>
  <c r="BO265" i="1" s="1"/>
  <c r="BL264" i="1"/>
  <c r="BK257" i="1"/>
  <c r="BL256" i="1"/>
  <c r="BK249" i="1"/>
  <c r="BL248" i="1"/>
  <c r="BK241" i="1"/>
  <c r="BL240" i="1"/>
  <c r="BN237" i="1"/>
  <c r="BO237" i="1" s="1"/>
  <c r="BK233" i="1"/>
  <c r="BL232" i="1"/>
  <c r="BN229" i="1"/>
  <c r="BK225" i="1"/>
  <c r="BO225" i="1" s="1"/>
  <c r="BL224" i="1"/>
  <c r="BN221" i="1"/>
  <c r="BK217" i="1"/>
  <c r="BL216" i="1"/>
  <c r="BN213" i="1"/>
  <c r="BK209" i="1"/>
  <c r="BL208" i="1"/>
  <c r="BN205" i="1"/>
  <c r="BK201" i="1"/>
  <c r="BL200" i="1"/>
  <c r="BN197" i="1"/>
  <c r="BK193" i="1"/>
  <c r="BL192" i="1"/>
  <c r="BN189" i="1"/>
  <c r="BL186" i="1"/>
  <c r="BL182" i="1"/>
  <c r="BL178" i="1"/>
  <c r="BL174" i="1"/>
  <c r="BL170" i="1"/>
  <c r="BL166" i="1"/>
  <c r="BK159" i="1"/>
  <c r="BK155" i="1"/>
  <c r="BK151" i="1"/>
  <c r="BK147" i="1"/>
  <c r="BN125" i="1"/>
  <c r="BN123" i="1"/>
  <c r="BN121" i="1"/>
  <c r="BN119" i="1"/>
  <c r="BK98" i="1"/>
  <c r="BL97" i="1"/>
  <c r="BN90" i="1"/>
  <c r="BN82" i="1"/>
  <c r="BK74" i="1"/>
  <c r="BL73" i="1"/>
  <c r="BN67" i="1"/>
  <c r="BN61" i="1"/>
  <c r="BL45" i="1"/>
  <c r="BN41" i="1"/>
  <c r="BL29" i="1"/>
  <c r="BN25" i="1"/>
  <c r="BN23" i="1"/>
  <c r="BN19" i="1"/>
  <c r="BN132" i="1"/>
  <c r="BK132" i="1"/>
  <c r="BN124" i="1"/>
  <c r="BK124" i="1"/>
  <c r="BN116" i="1"/>
  <c r="BK116" i="1"/>
  <c r="BN108" i="1"/>
  <c r="BK108" i="1"/>
  <c r="BK99" i="1"/>
  <c r="BL99" i="1"/>
  <c r="BK83" i="1"/>
  <c r="BL83" i="1"/>
  <c r="BM16" i="1"/>
  <c r="BN16" i="1"/>
  <c r="BL158" i="1"/>
  <c r="BL154" i="1"/>
  <c r="BL146" i="1"/>
  <c r="BL138" i="1"/>
  <c r="BL132" i="1"/>
  <c r="BN130" i="1"/>
  <c r="BK130" i="1"/>
  <c r="BL116" i="1"/>
  <c r="BN114" i="1"/>
  <c r="BK114" i="1"/>
  <c r="BM99" i="1"/>
  <c r="BM96" i="1"/>
  <c r="BN96" i="1"/>
  <c r="BM83" i="1"/>
  <c r="BM80" i="1"/>
  <c r="BN80" i="1"/>
  <c r="BK79" i="1"/>
  <c r="BL79" i="1"/>
  <c r="BM56" i="1"/>
  <c r="BN56" i="1"/>
  <c r="BM54" i="1"/>
  <c r="BN54" i="1"/>
  <c r="BK54" i="1"/>
  <c r="BM24" i="1"/>
  <c r="BN24" i="1"/>
  <c r="BM22" i="1"/>
  <c r="BN22" i="1"/>
  <c r="BK22" i="1"/>
  <c r="BK16" i="1"/>
  <c r="BK264" i="1"/>
  <c r="BO264" i="1" s="1"/>
  <c r="BK262" i="1"/>
  <c r="BK260" i="1"/>
  <c r="BO260" i="1" s="1"/>
  <c r="BK258" i="1"/>
  <c r="BK256" i="1"/>
  <c r="BO256" i="1" s="1"/>
  <c r="BK254" i="1"/>
  <c r="BK252" i="1"/>
  <c r="BO252" i="1" s="1"/>
  <c r="BK250" i="1"/>
  <c r="BK248" i="1"/>
  <c r="BO248" i="1" s="1"/>
  <c r="BK246" i="1"/>
  <c r="BK244" i="1"/>
  <c r="BK242" i="1"/>
  <c r="BK240" i="1"/>
  <c r="BO240" i="1" s="1"/>
  <c r="BK238" i="1"/>
  <c r="BK236" i="1"/>
  <c r="BK234" i="1"/>
  <c r="BK232" i="1"/>
  <c r="BO232" i="1" s="1"/>
  <c r="BK230" i="1"/>
  <c r="BK228" i="1"/>
  <c r="BO228" i="1" s="1"/>
  <c r="BK226" i="1"/>
  <c r="BK224" i="1"/>
  <c r="BO224" i="1" s="1"/>
  <c r="BK222" i="1"/>
  <c r="BK220" i="1"/>
  <c r="BK218" i="1"/>
  <c r="BK216" i="1"/>
  <c r="BK214" i="1"/>
  <c r="BK212" i="1"/>
  <c r="BK210" i="1"/>
  <c r="BK208" i="1"/>
  <c r="BK206" i="1"/>
  <c r="BK204" i="1"/>
  <c r="BK202" i="1"/>
  <c r="BK200" i="1"/>
  <c r="BK198" i="1"/>
  <c r="BK196" i="1"/>
  <c r="BK194" i="1"/>
  <c r="BK192" i="1"/>
  <c r="BK190" i="1"/>
  <c r="BK188" i="1"/>
  <c r="BK186" i="1"/>
  <c r="BK184" i="1"/>
  <c r="BK182" i="1"/>
  <c r="BK180" i="1"/>
  <c r="BK178" i="1"/>
  <c r="BK176" i="1"/>
  <c r="BK174" i="1"/>
  <c r="BK172" i="1"/>
  <c r="BK170" i="1"/>
  <c r="BK168" i="1"/>
  <c r="BK166" i="1"/>
  <c r="BK164" i="1"/>
  <c r="BK161" i="1"/>
  <c r="BK157" i="1"/>
  <c r="BK153" i="1"/>
  <c r="BK149" i="1"/>
  <c r="BK145" i="1"/>
  <c r="BK141" i="1"/>
  <c r="BK137" i="1"/>
  <c r="BL130" i="1"/>
  <c r="BN128" i="1"/>
  <c r="BK128" i="1"/>
  <c r="BN120" i="1"/>
  <c r="BK120" i="1"/>
  <c r="BL114" i="1"/>
  <c r="BN112" i="1"/>
  <c r="BK112" i="1"/>
  <c r="BN104" i="1"/>
  <c r="BK104" i="1"/>
  <c r="BK96" i="1"/>
  <c r="BM92" i="1"/>
  <c r="BN92" i="1"/>
  <c r="BK91" i="1"/>
  <c r="BL91" i="1"/>
  <c r="BK80" i="1"/>
  <c r="BM79" i="1"/>
  <c r="BM76" i="1"/>
  <c r="BN76" i="1"/>
  <c r="BK75" i="1"/>
  <c r="BL75" i="1"/>
  <c r="BM64" i="1"/>
  <c r="BN64" i="1"/>
  <c r="BM62" i="1"/>
  <c r="BN62" i="1"/>
  <c r="BK62" i="1"/>
  <c r="BK56" i="1"/>
  <c r="BL54" i="1"/>
  <c r="BM32" i="1"/>
  <c r="BN32" i="1"/>
  <c r="BM30" i="1"/>
  <c r="BN30" i="1"/>
  <c r="BK30" i="1"/>
  <c r="BK24" i="1"/>
  <c r="BL22" i="1"/>
  <c r="BM100" i="1"/>
  <c r="BN100" i="1"/>
  <c r="BM84" i="1"/>
  <c r="BN84" i="1"/>
  <c r="BM48" i="1"/>
  <c r="BN48" i="1"/>
  <c r="BM46" i="1"/>
  <c r="BN46" i="1"/>
  <c r="BK46" i="1"/>
  <c r="BL162" i="1"/>
  <c r="BL150" i="1"/>
  <c r="BL142" i="1"/>
  <c r="BL124" i="1"/>
  <c r="BN122" i="1"/>
  <c r="BK122" i="1"/>
  <c r="BL108" i="1"/>
  <c r="BN106" i="1"/>
  <c r="BK106" i="1"/>
  <c r="BK100" i="1"/>
  <c r="BK95" i="1"/>
  <c r="BL95" i="1"/>
  <c r="BN162" i="1"/>
  <c r="BL160" i="1"/>
  <c r="BN158" i="1"/>
  <c r="BL156" i="1"/>
  <c r="BN154" i="1"/>
  <c r="BL152" i="1"/>
  <c r="BN150" i="1"/>
  <c r="BL148" i="1"/>
  <c r="BN146" i="1"/>
  <c r="BL144" i="1"/>
  <c r="BN142" i="1"/>
  <c r="BL140" i="1"/>
  <c r="BN138" i="1"/>
  <c r="BL136" i="1"/>
  <c r="BN134" i="1"/>
  <c r="BK134" i="1"/>
  <c r="BL128" i="1"/>
  <c r="BN126" i="1"/>
  <c r="BK126" i="1"/>
  <c r="BL120" i="1"/>
  <c r="BN118" i="1"/>
  <c r="BK118" i="1"/>
  <c r="BL112" i="1"/>
  <c r="BN110" i="1"/>
  <c r="BK110" i="1"/>
  <c r="BL104" i="1"/>
  <c r="BN102" i="1"/>
  <c r="BK102" i="1"/>
  <c r="BK92" i="1"/>
  <c r="BM91" i="1"/>
  <c r="BM88" i="1"/>
  <c r="BN88" i="1"/>
  <c r="BK87" i="1"/>
  <c r="BL87" i="1"/>
  <c r="BK76" i="1"/>
  <c r="BM75" i="1"/>
  <c r="BM72" i="1"/>
  <c r="BN72" i="1"/>
  <c r="BM70" i="1"/>
  <c r="BN70" i="1"/>
  <c r="BK70" i="1"/>
  <c r="BK64" i="1"/>
  <c r="BL62" i="1"/>
  <c r="BM40" i="1"/>
  <c r="BN40" i="1"/>
  <c r="BM38" i="1"/>
  <c r="BN38" i="1"/>
  <c r="BK38" i="1"/>
  <c r="BK32" i="1"/>
  <c r="BL30" i="1"/>
  <c r="BN97" i="1"/>
  <c r="BN93" i="1"/>
  <c r="BN89" i="1"/>
  <c r="BN85" i="1"/>
  <c r="BN81" i="1"/>
  <c r="BN77" i="1"/>
  <c r="BN73" i="1"/>
  <c r="BM68" i="1"/>
  <c r="BN68" i="1"/>
  <c r="BM60" i="1"/>
  <c r="BN60" i="1"/>
  <c r="BM52" i="1"/>
  <c r="BN52" i="1"/>
  <c r="BM44" i="1"/>
  <c r="BN44" i="1"/>
  <c r="BM36" i="1"/>
  <c r="BN36" i="1"/>
  <c r="BM28" i="1"/>
  <c r="BN28" i="1"/>
  <c r="BM20" i="1"/>
  <c r="BN20" i="1"/>
  <c r="BM66" i="1"/>
  <c r="BN66" i="1"/>
  <c r="BM58" i="1"/>
  <c r="BN58" i="1"/>
  <c r="BM50" i="1"/>
  <c r="BN50" i="1"/>
  <c r="BM42" i="1"/>
  <c r="BN42" i="1"/>
  <c r="BM34" i="1"/>
  <c r="BN34" i="1"/>
  <c r="BM26" i="1"/>
  <c r="BN26" i="1"/>
  <c r="BM18" i="1"/>
  <c r="BN18" i="1"/>
  <c r="BO222" i="1"/>
  <c r="BO223" i="1"/>
  <c r="BO226" i="1"/>
  <c r="BO227" i="1"/>
  <c r="BO229" i="1"/>
  <c r="BO230" i="1"/>
  <c r="BO231" i="1"/>
  <c r="BO233" i="1"/>
  <c r="BO234" i="1"/>
  <c r="BO235" i="1"/>
  <c r="BO236" i="1"/>
  <c r="BO238" i="1"/>
  <c r="BO239" i="1"/>
  <c r="BO241" i="1"/>
  <c r="BO242" i="1"/>
  <c r="BO244" i="1"/>
  <c r="BO245" i="1"/>
  <c r="BO246" i="1"/>
  <c r="BO247" i="1"/>
  <c r="BO249" i="1"/>
  <c r="BO250" i="1"/>
  <c r="BO253" i="1"/>
  <c r="BO254" i="1"/>
  <c r="BO255" i="1"/>
  <c r="BO257" i="1"/>
  <c r="BO258" i="1"/>
  <c r="BO259" i="1"/>
  <c r="BO262" i="1"/>
  <c r="BO263" i="1"/>
  <c r="O14" i="1"/>
  <c r="N14" i="1"/>
  <c r="M14" i="1"/>
  <c r="L14" i="1"/>
  <c r="K14" i="1"/>
  <c r="J14" i="1"/>
  <c r="I14" i="1"/>
  <c r="H14" i="1"/>
  <c r="BO124" i="1" l="1"/>
  <c r="BO30" i="1"/>
  <c r="BO220" i="1"/>
  <c r="BO196" i="1"/>
  <c r="BO212" i="1"/>
  <c r="BO178" i="1"/>
  <c r="BO95" i="1"/>
  <c r="BO82" i="1"/>
  <c r="BO22" i="1"/>
  <c r="BO188" i="1"/>
  <c r="BO172" i="1"/>
  <c r="BO38" i="1"/>
  <c r="BO219" i="1"/>
  <c r="BO198" i="1"/>
  <c r="BO182" i="1"/>
  <c r="BO166" i="1"/>
  <c r="BO128" i="1"/>
  <c r="BO86" i="1"/>
  <c r="BO64" i="1"/>
  <c r="BO210" i="1"/>
  <c r="BO211" i="1"/>
  <c r="BO203" i="1"/>
  <c r="BO195" i="1"/>
  <c r="BO187" i="1"/>
  <c r="BO179" i="1"/>
  <c r="BO171" i="1"/>
  <c r="BO159" i="1"/>
  <c r="BO155" i="1"/>
  <c r="BO126" i="1"/>
  <c r="BO24" i="1"/>
  <c r="BO147" i="1"/>
  <c r="BO207" i="1"/>
  <c r="BO199" i="1"/>
  <c r="BO191" i="1"/>
  <c r="BO183" i="1"/>
  <c r="BO175" i="1"/>
  <c r="BO167" i="1"/>
  <c r="BO130" i="1"/>
  <c r="BO83" i="1"/>
  <c r="BO74" i="1"/>
  <c r="BO58" i="1"/>
  <c r="BO28" i="1"/>
  <c r="BO16" i="1"/>
  <c r="BO209" i="1"/>
  <c r="BO205" i="1"/>
  <c r="BO193" i="1"/>
  <c r="BO163" i="1"/>
  <c r="BO108" i="1"/>
  <c r="BO154" i="1"/>
  <c r="BO158" i="1"/>
  <c r="BO144" i="1"/>
  <c r="BO122" i="1"/>
  <c r="BO120" i="1"/>
  <c r="BO162" i="1"/>
  <c r="BO146" i="1"/>
  <c r="BO197" i="1"/>
  <c r="BO189" i="1"/>
  <c r="BO177" i="1"/>
  <c r="BO79" i="1"/>
  <c r="BO151" i="1"/>
  <c r="BO142" i="1"/>
  <c r="BO91" i="1"/>
  <c r="BO78" i="1"/>
  <c r="BO221" i="1"/>
  <c r="BO213" i="1"/>
  <c r="BO138" i="1"/>
  <c r="BO136" i="1"/>
  <c r="BO134" i="1"/>
  <c r="BO132" i="1"/>
  <c r="BO106" i="1"/>
  <c r="BO104" i="1"/>
  <c r="BO102" i="1"/>
  <c r="BO68" i="1"/>
  <c r="BO66" i="1"/>
  <c r="BO46" i="1"/>
  <c r="BO44" i="1"/>
  <c r="BO40" i="1"/>
  <c r="BO18" i="1"/>
  <c r="BO52" i="1"/>
  <c r="BO48" i="1"/>
  <c r="BO42" i="1"/>
  <c r="BO32" i="1"/>
  <c r="BO26" i="1"/>
  <c r="BO20" i="1"/>
  <c r="BO129" i="1"/>
  <c r="BO121" i="1"/>
  <c r="BO135" i="1"/>
  <c r="BO218" i="1"/>
  <c r="BO216" i="1"/>
  <c r="BO208" i="1"/>
  <c r="BO206" i="1"/>
  <c r="BO204" i="1"/>
  <c r="BO202" i="1"/>
  <c r="BO200" i="1"/>
  <c r="BO194" i="1"/>
  <c r="BO192" i="1"/>
  <c r="BO190" i="1"/>
  <c r="BO186" i="1"/>
  <c r="BO184" i="1"/>
  <c r="BO180" i="1"/>
  <c r="BO176" i="1"/>
  <c r="BO174" i="1"/>
  <c r="BO170" i="1"/>
  <c r="BO168" i="1"/>
  <c r="BO164" i="1"/>
  <c r="BO161" i="1"/>
  <c r="BO145" i="1"/>
  <c r="BO131" i="1"/>
  <c r="BO123" i="1"/>
  <c r="BO115" i="1"/>
  <c r="BO107" i="1"/>
  <c r="BO37" i="1"/>
  <c r="BO113" i="1"/>
  <c r="BO105" i="1"/>
  <c r="BO45" i="1"/>
  <c r="BO127" i="1"/>
  <c r="BO119" i="1"/>
  <c r="BO89" i="1"/>
  <c r="BO88" i="1"/>
  <c r="BO160" i="1"/>
  <c r="BO156" i="1"/>
  <c r="BO152" i="1"/>
  <c r="BO148" i="1"/>
  <c r="BO133" i="1"/>
  <c r="BO125" i="1"/>
  <c r="BO85" i="1"/>
  <c r="BO61" i="1"/>
  <c r="BO73" i="1"/>
  <c r="BO57" i="1"/>
  <c r="BO41" i="1"/>
  <c r="BO25" i="1"/>
  <c r="BO71" i="1"/>
  <c r="BO55" i="1"/>
  <c r="BO39" i="1"/>
  <c r="BO23" i="1"/>
  <c r="BD15" i="1"/>
  <c r="BC15" i="1"/>
  <c r="BB15" i="1"/>
  <c r="BA15" i="1"/>
  <c r="AZ15" i="1"/>
  <c r="AY15" i="1"/>
  <c r="AX15" i="1"/>
  <c r="AW15" i="1"/>
  <c r="BO153" i="1" l="1"/>
  <c r="BO29" i="1"/>
  <c r="BO84" i="1"/>
  <c r="BO93" i="1"/>
  <c r="BO69" i="1"/>
  <c r="BO81" i="1"/>
  <c r="BO97" i="1"/>
  <c r="BO43" i="1"/>
  <c r="BO94" i="1"/>
  <c r="BO87" i="1"/>
  <c r="BO31" i="1"/>
  <c r="BO47" i="1"/>
  <c r="BO63" i="1"/>
  <c r="BO17" i="1"/>
  <c r="BO65" i="1"/>
  <c r="BO59" i="1"/>
  <c r="BO53" i="1"/>
  <c r="BO35" i="1"/>
  <c r="BO60" i="1"/>
  <c r="BO157" i="1"/>
  <c r="BO118" i="1"/>
  <c r="BO27" i="1"/>
  <c r="BO100" i="1"/>
  <c r="BO117" i="1"/>
  <c r="BO21" i="1"/>
  <c r="BO103" i="1"/>
  <c r="BO67" i="1"/>
  <c r="BO111" i="1"/>
  <c r="BO143" i="1"/>
  <c r="BO77" i="1"/>
  <c r="BO56" i="1"/>
  <c r="BO34" i="1"/>
  <c r="BO72" i="1"/>
  <c r="BO36" i="1"/>
  <c r="BO90" i="1"/>
  <c r="BO149" i="1"/>
  <c r="BO169" i="1"/>
  <c r="BO185" i="1"/>
  <c r="BO19" i="1"/>
  <c r="BO181" i="1"/>
  <c r="BO33" i="1"/>
  <c r="BO49" i="1"/>
  <c r="BO101" i="1"/>
  <c r="BO137" i="1"/>
  <c r="BO80" i="1"/>
  <c r="BO96" i="1"/>
  <c r="BO139" i="1"/>
  <c r="BO217" i="1"/>
  <c r="BO62" i="1"/>
  <c r="BO99" i="1"/>
  <c r="BO150" i="1"/>
  <c r="BO201" i="1"/>
  <c r="BO76" i="1"/>
  <c r="BO165" i="1"/>
  <c r="BO215" i="1"/>
  <c r="BO98" i="1"/>
  <c r="BO75" i="1"/>
  <c r="BO109" i="1"/>
  <c r="BO141" i="1"/>
  <c r="BO51" i="1"/>
  <c r="BO92" i="1"/>
  <c r="BO54" i="1"/>
  <c r="BO50" i="1"/>
  <c r="BO116" i="1"/>
  <c r="BO214" i="1"/>
  <c r="BO70" i="1"/>
  <c r="BO112" i="1"/>
  <c r="BO110" i="1"/>
  <c r="BO140" i="1"/>
  <c r="BO173" i="1"/>
  <c r="BO114" i="1"/>
  <c r="AS15" i="1"/>
  <c r="BJ15" i="1" l="1"/>
  <c r="BI15" i="1"/>
  <c r="BG15" i="1"/>
  <c r="BF15" i="1"/>
  <c r="BE15" i="1"/>
  <c r="BH15" i="1"/>
  <c r="BL15" i="1" l="1"/>
  <c r="BM15" i="1"/>
  <c r="BN15" i="1"/>
  <c r="BK15" i="1"/>
  <c r="BO15" i="1" l="1"/>
</calcChain>
</file>

<file path=xl/comments1.xml><?xml version="1.0" encoding="utf-8"?>
<comments xmlns="http://schemas.openxmlformats.org/spreadsheetml/2006/main">
  <authors>
    <author>Formin</author>
    <author>Paajavuori Miikka</author>
    <author>Ville Autio</author>
    <author>lahtinma</author>
    <author>malatyra</author>
    <author>Lahtinen Matti</author>
  </authors>
  <commentList>
    <comment ref="A4" authorId="0" shapeId="0">
      <text>
        <r>
          <rPr>
            <b/>
            <sz val="8"/>
            <color indexed="81"/>
            <rFont val="Tahoma"/>
            <family val="2"/>
          </rPr>
          <t>Järjestön nimi</t>
        </r>
      </text>
    </comment>
    <comment ref="A5" authorId="1" shapeId="0">
      <text>
        <r>
          <rPr>
            <b/>
            <sz val="9"/>
            <color indexed="81"/>
            <rFont val="Tahoma"/>
            <family val="2"/>
          </rPr>
          <t>Yhteyshenkilön nimi järjestössä</t>
        </r>
      </text>
    </comment>
    <comment ref="A6" authorId="1" shapeId="0">
      <text>
        <r>
          <rPr>
            <b/>
            <sz val="9"/>
            <color indexed="81"/>
            <rFont val="Tahoma"/>
            <family val="2"/>
          </rPr>
          <t>Yhteyshenkilön sähköpostiosoite</t>
        </r>
        <r>
          <rPr>
            <sz val="9"/>
            <color indexed="81"/>
            <rFont val="Tahoma"/>
            <family val="2"/>
          </rPr>
          <t xml:space="preserve">
</t>
        </r>
      </text>
    </comment>
    <comment ref="A7" authorId="1" shapeId="0">
      <text>
        <r>
          <rPr>
            <b/>
            <sz val="9"/>
            <color indexed="81"/>
            <rFont val="Tahoma"/>
            <family val="2"/>
          </rPr>
          <t xml:space="preserve">Ohjelmakauden pituus, 20XX-20XX
</t>
        </r>
      </text>
    </comment>
    <comment ref="A8" authorId="1" shapeId="0">
      <text>
        <r>
          <rPr>
            <b/>
            <sz val="9"/>
            <color indexed="81"/>
            <rFont val="Tahoma"/>
            <family val="2"/>
          </rPr>
          <t>Ohjelmatuen määrä yhteensä</t>
        </r>
      </text>
    </comment>
    <comment ref="A9" authorId="1" shapeId="0">
      <text>
        <r>
          <rPr>
            <b/>
            <sz val="9"/>
            <color indexed="81"/>
            <rFont val="Tahoma"/>
            <family val="2"/>
          </rPr>
          <t>Raportointivuosi</t>
        </r>
      </text>
    </comment>
    <comment ref="A13" authorId="0" shapeId="0">
      <text>
        <r>
          <rPr>
            <b/>
            <sz val="8"/>
            <color indexed="81"/>
            <rFont val="Tahoma"/>
            <family val="2"/>
          </rPr>
          <t>Täyttäkää tähän projektin vanha koodi, mikäli koodi on muuttunut.
Muuten jätetään tyhjäksi.</t>
        </r>
      </text>
    </comment>
    <comment ref="B13" authorId="2" shapeId="0">
      <text>
        <r>
          <rPr>
            <b/>
            <sz val="9"/>
            <color indexed="81"/>
            <rFont val="Tahoma"/>
            <family val="2"/>
          </rPr>
          <t>Täyttäkää tähän projektin nykyinen, voimassaoleva koodi. Täytyy löytyä jokaiselle hankkeelle.</t>
        </r>
      </text>
    </comment>
    <comment ref="C13" authorId="3" shapeId="0">
      <text>
        <r>
          <rPr>
            <b/>
            <sz val="8"/>
            <color indexed="81"/>
            <rFont val="Tahoma"/>
            <family val="2"/>
          </rPr>
          <t xml:space="preserve">Hankkeen nimi suomeksi, </t>
        </r>
        <r>
          <rPr>
            <b/>
            <i/>
            <sz val="8"/>
            <color indexed="81"/>
            <rFont val="Tahoma"/>
            <family val="2"/>
          </rPr>
          <t>max 140 merkkiä</t>
        </r>
        <r>
          <rPr>
            <sz val="8"/>
            <color indexed="81"/>
            <rFont val="Tahoma"/>
            <family val="2"/>
          </rPr>
          <t xml:space="preserve">
</t>
        </r>
      </text>
    </comment>
    <comment ref="D13" authorId="0" shapeId="0">
      <text>
        <r>
          <rPr>
            <b/>
            <sz val="8"/>
            <color indexed="81"/>
            <rFont val="Tahoma"/>
            <family val="2"/>
          </rPr>
          <t>Hankkeen nimi englanniksi, max 140 merkkiä</t>
        </r>
      </text>
    </comment>
    <comment ref="E13" authorId="0" shapeId="0">
      <text>
        <r>
          <rPr>
            <b/>
            <sz val="8"/>
            <color indexed="81"/>
            <rFont val="Tahoma"/>
            <family val="2"/>
          </rPr>
          <t>Vastaanottajamaan tai alueen nimi, englanniksi</t>
        </r>
      </text>
    </comment>
    <comment ref="F13" authorId="4" shapeId="0">
      <text>
        <r>
          <rPr>
            <b/>
            <sz val="8"/>
            <color indexed="81"/>
            <rFont val="Tahoma"/>
            <family val="2"/>
          </rPr>
          <t>DAC:n maa/aluekoodi, ks. välilehti 2. 
HUOM. Jos toteutusmaa Suomi, silloin: 998, unspecified</t>
        </r>
      </text>
    </comment>
    <comment ref="G13" authorId="3" shapeId="0">
      <text>
        <r>
          <rPr>
            <b/>
            <sz val="8"/>
            <color indexed="81"/>
            <rFont val="Tahoma"/>
            <family val="2"/>
          </rPr>
          <t>Tähän merkitään hankkeen alkamisvuosi</t>
        </r>
        <r>
          <rPr>
            <sz val="8"/>
            <color indexed="81"/>
            <rFont val="Tahoma"/>
            <family val="2"/>
          </rPr>
          <t xml:space="preserve">
</t>
        </r>
      </text>
    </comment>
    <comment ref="H13" authorId="0" shapeId="0">
      <text>
        <r>
          <rPr>
            <b/>
            <sz val="8"/>
            <color indexed="81"/>
            <rFont val="Tahoma"/>
            <family val="2"/>
          </rPr>
          <t>Rahoituskauden ensimmäisen vuoden kokonaisbudjetti
euroina. 
HUOM! Tässä rahoitusosuutena vain UM:n myöntämä määrä.</t>
        </r>
      </text>
    </comment>
    <comment ref="I13" authorId="3" shapeId="0">
      <text>
        <r>
          <rPr>
            <b/>
            <sz val="8"/>
            <color indexed="81"/>
            <rFont val="Tahoma"/>
            <family val="2"/>
          </rPr>
          <t>Rahoituskauden toisen vuoden kokonaisbudjetti
euroina.
HUOM! Tässä rahoitusosuutena vain UM:n myöntämä määrä.</t>
        </r>
      </text>
    </comment>
    <comment ref="J13" authorId="3" shapeId="0">
      <text>
        <r>
          <rPr>
            <b/>
            <sz val="8"/>
            <color indexed="81"/>
            <rFont val="Tahoma"/>
            <family val="2"/>
          </rPr>
          <t>Rahoituskauden kolmannen vuoden kokonaisbudjetti
euroina.
HUOM! Tässä rahoitusosuutena vain UM:n myöntämä määrä.</t>
        </r>
      </text>
    </comment>
    <comment ref="K13" authorId="3" shapeId="0">
      <text>
        <r>
          <rPr>
            <b/>
            <sz val="8"/>
            <color indexed="81"/>
            <rFont val="Tahoma"/>
            <family val="2"/>
          </rPr>
          <t>Rahoituskauden neljännen vuoden kokonaisbudjetti
euroina.
HUOM! Tässä rahoitusosuutena vain UM:n myöntämä määrä.</t>
        </r>
      </text>
    </comment>
    <comment ref="L13" authorId="0" shapeId="0">
      <text>
        <r>
          <rPr>
            <b/>
            <sz val="8"/>
            <color indexed="81"/>
            <rFont val="Tahoma"/>
            <family val="2"/>
          </rPr>
          <t xml:space="preserve">Rahoituskauden ensimmäisen vuoden toteutuneet maksatukset euroina. 
HUOM! Tässä vain UM:ltä kyseisenä vuonna saaduista rahoista tehdyt maksut. </t>
        </r>
      </text>
    </comment>
    <comment ref="M13" authorId="3" shapeId="0">
      <text>
        <r>
          <rPr>
            <b/>
            <sz val="8"/>
            <color indexed="81"/>
            <rFont val="Tahoma"/>
            <family val="2"/>
          </rPr>
          <t xml:space="preserve">Rahoituskauden toisen vuoden maksatukset
toteutuneet euroina. 
HUOM! Tässä vain UM:ltä kyseisenä vuonna saaduista rahoista tehdyt maksut. </t>
        </r>
      </text>
    </comment>
    <comment ref="N13" authorId="3" shapeId="0">
      <text>
        <r>
          <rPr>
            <b/>
            <sz val="8"/>
            <color indexed="81"/>
            <rFont val="Tahoma"/>
            <family val="2"/>
          </rPr>
          <t xml:space="preserve">Rahoituskauden kolmannen vuoden toteutuneet maksatukset euroina. 
HUOM! Tässä vain UM:ltä kyseisenä vuonna saaduista rahoista tehdyt maksut. </t>
        </r>
      </text>
    </comment>
    <comment ref="O13" authorId="3" shapeId="0">
      <text>
        <r>
          <rPr>
            <b/>
            <sz val="8"/>
            <color indexed="81"/>
            <rFont val="Tahoma"/>
            <family val="2"/>
          </rPr>
          <t xml:space="preserve">Rahoituskauden neljännen vuoden toteutuneet maksatukset euroina. 
HUOM! Tässä vain UM:ltä kyseisenä vuonna saaduista rahoista tehdyt maksut. </t>
        </r>
      </text>
    </comment>
    <comment ref="P13" authorId="0" shapeId="0">
      <text>
        <r>
          <rPr>
            <b/>
            <sz val="8"/>
            <color indexed="81"/>
            <rFont val="Tahoma"/>
            <family val="2"/>
          </rPr>
          <t>Toimilalakoodi 1, ks. toimialalista välilehdellä 3</t>
        </r>
      </text>
    </comment>
    <comment ref="Q13" authorId="5" shapeId="0">
      <text>
        <r>
          <rPr>
            <b/>
            <sz val="8"/>
            <color indexed="81"/>
            <rFont val="Tahoma"/>
            <family val="2"/>
          </rPr>
          <t>Merkitse tähän 1. toimialan osuus hankkeen kokonaisuudessa.
Ilmoita prosentit kokonaislukuna ilman %-merkkiä.</t>
        </r>
      </text>
    </comment>
    <comment ref="R13" authorId="2" shapeId="0">
      <text>
        <r>
          <rPr>
            <b/>
            <sz val="9"/>
            <color indexed="81"/>
            <rFont val="Tahoma"/>
            <family val="2"/>
          </rPr>
          <t>Toimilalakoodi 2, ks. toimialalista välilehdellä 3</t>
        </r>
      </text>
    </comment>
    <comment ref="S13" authorId="2" shapeId="0">
      <text>
        <r>
          <rPr>
            <b/>
            <sz val="9"/>
            <color indexed="81"/>
            <rFont val="Tahoma"/>
            <family val="2"/>
          </rPr>
          <t>Merkitse tähän 2. toimialan osuus hankkeen kokonaisuudessa.
Ilmoita prosentit kokonaislukuna ilman %-merkkiä.</t>
        </r>
      </text>
    </comment>
    <comment ref="T13" authorId="2" shapeId="0">
      <text>
        <r>
          <rPr>
            <b/>
            <sz val="9"/>
            <color indexed="81"/>
            <rFont val="Tahoma"/>
            <family val="2"/>
          </rPr>
          <t>Toimilalakoodi 3, ks. toimialalista välilehdellä 3</t>
        </r>
      </text>
    </comment>
    <comment ref="U13" authorId="2" shapeId="0">
      <text>
        <r>
          <rPr>
            <b/>
            <sz val="9"/>
            <color indexed="81"/>
            <rFont val="Tahoma"/>
            <family val="2"/>
          </rPr>
          <t>Merkitse tähän 3. toimialan osuus hankkeen kokonaisuudessa
Ilmoita prosentit kokonaislukuna ilman %-merkkiä.</t>
        </r>
      </text>
    </comment>
    <comment ref="V13" authorId="3" shapeId="0">
      <text>
        <r>
          <rPr>
            <b/>
            <sz val="8"/>
            <color indexed="81"/>
            <rFont val="Tahoma"/>
            <family val="2"/>
          </rPr>
          <t>Hankkeen kuvaus suomeksi:
1) MIKSI tehdään (ongelma ja odotetut kehitysvaikutukset)
2) MITÄ VÄLITTÖMIÄ TULOKSIA toiminnalla saadaan aikaiseksi
3) KUKA TOIMINNASTA HYÖTYY
4) KENEN KANSSA toimitaan / KUKA on toteuttaja (tilan salliessa on hyvä perustella, miksi/miten on päädytty juuri ko. yhteistyökumppaniin. Lisätkää myös toteuttavan osapuolen web-sivuston linkki, jos sellainen on olemassa)
Max 2500 merkkiä</t>
        </r>
      </text>
    </comment>
    <comment ref="W13" authorId="0" shapeId="0">
      <text>
        <r>
          <rPr>
            <b/>
            <sz val="8"/>
            <color indexed="81"/>
            <rFont val="Tahoma"/>
            <family val="2"/>
          </rPr>
          <t xml:space="preserve">Hankkeen kuvaus englanniksi: 
1) MIKSI tehdään (ongelma ja odotetut kehitysvaikutukset)
2) MITÄ VÄLITTÖMIÄ TULOKSIA toiminnalla saadaan aikaiseksi
3) KUKA TOIMINNASTA HYÖTYY
4) KENEN KANSSA toimitaan / KUKA on toteuttaja (tilan salliessa on hyvä perustella, miksi/miten on päädytty juuri ko. yhteistyökumppaniin. Lisätkää myös toteuttavan osapuolen web-sivuston linkki, jos sellainen on olemassa)
Max 2500 merkkiä. 
</t>
        </r>
      </text>
    </comment>
    <comment ref="X13" authorId="0" shapeId="0">
      <text>
        <r>
          <rPr>
            <b/>
            <sz val="8"/>
            <color indexed="81"/>
            <rFont val="Tahoma"/>
            <family val="2"/>
          </rPr>
          <t>Sukupuolten välinen tasa-arvo projektin päätavoitteena (=2), merkittävänä osatavoitteena (=1), 
ei tavoitteena (=0)</t>
        </r>
      </text>
    </comment>
    <comment ref="Y13" authorId="0" shapeId="0">
      <text>
        <r>
          <rPr>
            <b/>
            <sz val="8"/>
            <color indexed="81"/>
            <rFont val="Tahoma"/>
            <family val="2"/>
          </rPr>
          <t>Ympäristöapu projektin päätavoitteena (=2), merkittävänä osatavoitteena (=1), 
ei tavoitteena (=0)</t>
        </r>
      </text>
    </comment>
    <comment ref="Z13" authorId="0" shapeId="0">
      <text>
        <r>
          <rPr>
            <b/>
            <sz val="8"/>
            <color indexed="81"/>
            <rFont val="Tahoma"/>
            <family val="2"/>
          </rPr>
          <t>Osallistava kehitys/hyvä hallinto
päätavoitteena (=2), 
merkittävänä osatavoitteena (=1), 
ei tavoitteena (=0)</t>
        </r>
        <r>
          <rPr>
            <sz val="8"/>
            <color indexed="81"/>
            <rFont val="Tahoma"/>
            <family val="2"/>
          </rPr>
          <t xml:space="preserve">
</t>
        </r>
      </text>
    </comment>
    <comment ref="AA13" authorId="4" shapeId="0">
      <text>
        <r>
          <rPr>
            <b/>
            <sz val="8"/>
            <color indexed="81"/>
            <rFont val="Tahoma"/>
            <family val="2"/>
          </rPr>
          <t>Kaupan kehittäminen  
päätavoitteena (=2), 
merkittävänä osatavoitteena (=1), 
ei tavoitteena (=0)</t>
        </r>
      </text>
    </comment>
    <comment ref="AB13" authorId="4" shapeId="0">
      <text>
        <r>
          <rPr>
            <b/>
            <sz val="8"/>
            <color indexed="81"/>
            <rFont val="Tahoma"/>
            <family val="2"/>
          </rPr>
          <t>Luonnon monimuotoisuuden vaalinta
päätavoitteena (=2), 
merkittävänä osatavoitteena (=1), 
ei tavoitteena (=0)</t>
        </r>
      </text>
    </comment>
    <comment ref="AC13" authorId="1" shapeId="0">
      <text>
        <r>
          <rPr>
            <sz val="9"/>
            <color indexed="81"/>
            <rFont val="Tahoma"/>
            <family val="2"/>
          </rPr>
          <t>Luonnon monimuotoisuuden osuus hankkeen tavoitteista. Päätavoitteilla 50-100%, osatavoitteilla 0-50%. 
Tavoitteiden ei tarvitse summata 100 %:iin eivätkä voi ylittää 100 %:ia.
Ilmoita prosentit kokonaislukuna ilman %-merkkiä.</t>
        </r>
      </text>
    </comment>
    <comment ref="AD13" authorId="4" shapeId="0">
      <text>
        <r>
          <rPr>
            <b/>
            <sz val="8"/>
            <color indexed="81"/>
            <rFont val="Tahoma"/>
            <family val="2"/>
          </rPr>
          <t>Ilmastomuutoksen hillintä
päätavoitteena (=2),
merkittävänä osatavoitteena (=1), 
ei tavoitteena (=0)</t>
        </r>
        <r>
          <rPr>
            <sz val="8"/>
            <color indexed="81"/>
            <rFont val="Tahoma"/>
            <family val="2"/>
          </rPr>
          <t xml:space="preserve">
</t>
        </r>
      </text>
    </comment>
    <comment ref="AE13" authorId="1" shapeId="0">
      <text>
        <r>
          <rPr>
            <sz val="9"/>
            <color indexed="81"/>
            <rFont val="Tahoma"/>
            <family val="2"/>
          </rPr>
          <t>Ilmastonmuutoksen hillitsemisen osuus hankkeen tavoitteista. Päätavoitteilla 50-100%, osatavoitteilla 0-50%. 
Tavoitteiden ei tarvitse summata 100 %:iin eivätkä voi ylittää 100 %:ia.
Ilmoita prosentit kokonaislukuna ilman %-merkkiä.</t>
        </r>
      </text>
    </comment>
    <comment ref="AF13" authorId="4" shapeId="0">
      <text>
        <r>
          <rPr>
            <b/>
            <sz val="8"/>
            <color indexed="81"/>
            <rFont val="Tahoma"/>
            <family val="2"/>
          </rPr>
          <t>Ilmastomuutokseen sopeutuminen
päätavoitteena (=2), 
merkittävänä osatavoitteena (=1), 
ei tavoitteena (=0)</t>
        </r>
      </text>
    </comment>
    <comment ref="AG13" authorId="1" shapeId="0">
      <text>
        <r>
          <rPr>
            <sz val="9"/>
            <color indexed="81"/>
            <rFont val="Tahoma"/>
            <family val="2"/>
          </rPr>
          <t>Ilmastonmuutokseen sopeutumisen osuus hankkeen tavoitteista. Päätavoitteilla 50-100%, osatavoitteilla 0-50%. 
Tavoitteiden ei tarvitse summata 100 %:iin eivätkä voi ylittää 100 %:ia.
Ilmoita prosentit kokonaislukuna ilman %-merkkiä.</t>
        </r>
      </text>
    </comment>
    <comment ref="AH13" authorId="4" shapeId="0">
      <text>
        <r>
          <rPr>
            <b/>
            <sz val="8"/>
            <color indexed="81"/>
            <rFont val="Tahoma"/>
            <family val="2"/>
          </rPr>
          <t>Aavikoitumisen torjunta 
päätavoitteena (=2), 
merkittävänä osatavoitteena (=1), 
ei tavoitteena (=0)</t>
        </r>
      </text>
    </comment>
    <comment ref="AI13" authorId="1" shapeId="0">
      <text>
        <r>
          <rPr>
            <sz val="9"/>
            <color indexed="81"/>
            <rFont val="Tahoma"/>
            <family val="2"/>
          </rPr>
          <t>Aavikoitumisen osuus hankkeen tavoitteista. Päätavoitteilla 50-100%, osatavoitteilla 0-50%. 
Tavoitteiden ei tarvitse summata 100 %:iin eivätkä voi ylittää 100 %:ia.
Ilmoita prosentit kokonaislukuna ilman %-merkkiä.</t>
        </r>
      </text>
    </comment>
    <comment ref="AJ13" authorId="4" shapeId="0">
      <text>
        <r>
          <rPr>
            <b/>
            <sz val="8"/>
            <color indexed="81"/>
            <rFont val="Tahoma"/>
            <family val="2"/>
          </rPr>
          <t>Lisääntymis-, äitiys-, vastasyntyneen ja lapsiterveys
päätavoitteena (=2), 
merkittävänä osatavoitteena (=1), 
ei tavoitteena (=0)</t>
        </r>
      </text>
    </comment>
    <comment ref="AK13" authorId="4" shapeId="0">
      <text>
        <r>
          <rPr>
            <b/>
            <sz val="8"/>
            <color indexed="81"/>
            <rFont val="Tahoma"/>
            <family val="2"/>
          </rPr>
          <t>Hanke sisältää teknistä apua (asiantuntijat, koulutus, apurahat, tutkimus, jne.); 1=kyllä, 0=ei</t>
        </r>
      </text>
    </comment>
    <comment ref="AL13" authorId="0" shapeId="0">
      <text>
        <r>
          <rPr>
            <b/>
            <sz val="8"/>
            <color indexed="81"/>
            <rFont val="Tahoma"/>
            <family val="2"/>
          </rPr>
          <t>Maantieteellisen alueen tarkennus
(esim. lääni/kaupunki/kaupunginosa maassa tai maat lueteltunat laajemman alueluokituksen tapauksessa, esim. Kosovo, Mekong, jne.)
Max 200 merkkiä.</t>
        </r>
      </text>
    </comment>
    <comment ref="AM13" authorId="0" shapeId="0">
      <text>
        <r>
          <rPr>
            <b/>
            <sz val="8"/>
            <color indexed="81"/>
            <rFont val="Tahoma"/>
            <family val="2"/>
          </rPr>
          <t>Avun toimittava kanava, esim. kv. järjestö (esim. UNDP) tai kansalaisjärjestö (esim. MSF).  Merkitään, mikäli avun toteuttamiseen osallistuu jokin ulkopuolinen taho. 
Ei lyhennyksiä.
Max 320 merkkiä.</t>
        </r>
      </text>
    </comment>
    <comment ref="AN13" authorId="1" shapeId="0">
      <text>
        <r>
          <rPr>
            <b/>
            <sz val="8"/>
            <color indexed="81"/>
            <rFont val="Tahoma"/>
            <family val="2"/>
          </rPr>
          <t>Mihin YK:n kestävän kehityksen tavoitteisiin hanke kohdistuu? Voi merkitä 1-10 eri tavoitetta (goal/target), eriteltynä puolipisteellä. 
Esim. 1.1;5;13.b</t>
        </r>
      </text>
    </comment>
    <comment ref="AO13" authorId="1" shapeId="0">
      <text>
        <r>
          <rPr>
            <b/>
            <sz val="8"/>
            <color indexed="81"/>
            <rFont val="Tahoma"/>
            <family val="2"/>
          </rPr>
          <t>Katastrofiriskien vähentäminen.
päätavoitteena (=2), 
merkittävänä osatavoitteena (=1), 
ei tavoitteena (=0)</t>
        </r>
      </text>
    </comment>
    <comment ref="AP13" authorId="1" shapeId="0">
      <text>
        <r>
          <rPr>
            <b/>
            <sz val="8"/>
            <color indexed="81"/>
            <rFont val="Tahoma"/>
            <family val="2"/>
          </rPr>
          <t>Vammaisten henkilöiden osallisuus ja voimaantuminen.
päätavoitteena (=2), 
merkittävänä osatavoitteena (=1), 
ei tavoitteena (=0)</t>
        </r>
      </text>
    </comment>
    <comment ref="AQ13" authorId="1" shapeId="0">
      <text>
        <r>
          <rPr>
            <b/>
            <sz val="8"/>
            <color indexed="81"/>
            <rFont val="Tahoma"/>
            <family val="2"/>
          </rPr>
          <t>Ravitsemus.
päätavoitteena (=2), 
merkittävänä osatavoitteena (=1), 
ei tavoitteena (=0)</t>
        </r>
      </text>
    </comment>
    <comment ref="AR13" authorId="1" shapeId="0">
      <text>
        <r>
          <rPr>
            <b/>
            <sz val="8"/>
            <color indexed="81"/>
            <rFont val="Tahoma"/>
            <family val="2"/>
          </rPr>
          <t xml:space="preserve">Hankkeeseen liittyvät asiasanat. Esim. #COVID-19
</t>
        </r>
      </text>
    </comment>
  </commentList>
</comments>
</file>

<file path=xl/sharedStrings.xml><?xml version="1.0" encoding="utf-8"?>
<sst xmlns="http://schemas.openxmlformats.org/spreadsheetml/2006/main" count="1232" uniqueCount="1216">
  <si>
    <t>Implementing agency</t>
  </si>
  <si>
    <t>Free-standing technical co-operation</t>
  </si>
  <si>
    <t>Montenegro</t>
  </si>
  <si>
    <t>Serbia</t>
  </si>
  <si>
    <t>Geographical target area</t>
  </si>
  <si>
    <t>Policy objective= Gender equality</t>
  </si>
  <si>
    <t>Policy objective= Aid to environment</t>
  </si>
  <si>
    <t>Recipient country or area, name</t>
  </si>
  <si>
    <t>Angola</t>
  </si>
  <si>
    <t>Benin</t>
  </si>
  <si>
    <t>Burkina Faso</t>
  </si>
  <si>
    <t>Burundi</t>
  </si>
  <si>
    <t>Djibouti</t>
  </si>
  <si>
    <t>Eritrea</t>
  </si>
  <si>
    <t>Gambia</t>
  </si>
  <si>
    <t>Guinea</t>
  </si>
  <si>
    <t>Guinea-Bissau</t>
  </si>
  <si>
    <t>Lesotho</t>
  </si>
  <si>
    <t>Liberia</t>
  </si>
  <si>
    <t>Malawi</t>
  </si>
  <si>
    <t>Mali</t>
  </si>
  <si>
    <t>Mauritania</t>
  </si>
  <si>
    <t>Niger</t>
  </si>
  <si>
    <t>Sierra Leone</t>
  </si>
  <si>
    <t>Somalia</t>
  </si>
  <si>
    <t>Sudan</t>
  </si>
  <si>
    <t>Togo</t>
  </si>
  <si>
    <t>Uganda</t>
  </si>
  <si>
    <t>Haiti</t>
  </si>
  <si>
    <t>Bangladesh</t>
  </si>
  <si>
    <t>Bhutan</t>
  </si>
  <si>
    <t>Nepal</t>
  </si>
  <si>
    <t>Kiribati</t>
  </si>
  <si>
    <t>Samoa</t>
  </si>
  <si>
    <t>Tuvalu</t>
  </si>
  <si>
    <t>Albania</t>
  </si>
  <si>
    <t>Algeria</t>
  </si>
  <si>
    <t>Tunisia</t>
  </si>
  <si>
    <t>Namibia</t>
  </si>
  <si>
    <t>Belize</t>
  </si>
  <si>
    <t>Costa Rica</t>
  </si>
  <si>
    <t>Dominica</t>
  </si>
  <si>
    <t>El Salvador</t>
  </si>
  <si>
    <t>Guatemala</t>
  </si>
  <si>
    <t>Bolivia</t>
  </si>
  <si>
    <t>Ecuador</t>
  </si>
  <si>
    <t>Guyana</t>
  </si>
  <si>
    <t>Paraguay</t>
  </si>
  <si>
    <t>Peru</t>
  </si>
  <si>
    <t>Suriname</t>
  </si>
  <si>
    <t>Iran</t>
  </si>
  <si>
    <t>Georgia</t>
  </si>
  <si>
    <t>Sri Lanka</t>
  </si>
  <si>
    <t>Uzbekistan</t>
  </si>
  <si>
    <t>Niue</t>
  </si>
  <si>
    <t>Tokelau</t>
  </si>
  <si>
    <t>Tonga</t>
  </si>
  <si>
    <t>Libya</t>
  </si>
  <si>
    <t xml:space="preserve"> </t>
  </si>
  <si>
    <t>Moldova</t>
  </si>
  <si>
    <t>Ghana</t>
  </si>
  <si>
    <t>Nigeria</t>
  </si>
  <si>
    <t>Senegal</t>
  </si>
  <si>
    <t>Zimbabwe</t>
  </si>
  <si>
    <t>Honduras</t>
  </si>
  <si>
    <t>Nicaragua</t>
  </si>
  <si>
    <t>Armenia</t>
  </si>
  <si>
    <t>Pakistan</t>
  </si>
  <si>
    <t>Turkmenistan</t>
  </si>
  <si>
    <t>Indonesia</t>
  </si>
  <si>
    <t>Mongolia</t>
  </si>
  <si>
    <t>Botswana</t>
  </si>
  <si>
    <t>Gabon</t>
  </si>
  <si>
    <t>Mauritius</t>
  </si>
  <si>
    <t>Grenada</t>
  </si>
  <si>
    <t>Montserrat</t>
  </si>
  <si>
    <t>Panama</t>
  </si>
  <si>
    <t>Venezuela</t>
  </si>
  <si>
    <t>Nauru</t>
  </si>
  <si>
    <t>Palau</t>
  </si>
  <si>
    <t>Belarus</t>
  </si>
  <si>
    <t>Ukraine</t>
  </si>
  <si>
    <t>Chad</t>
  </si>
  <si>
    <t>Comoros</t>
  </si>
  <si>
    <t>Equatorial Guinea</t>
  </si>
  <si>
    <t>Ethiopia</t>
  </si>
  <si>
    <t>Madagascar</t>
  </si>
  <si>
    <t>Mozambique</t>
  </si>
  <si>
    <t>Rwanda</t>
  </si>
  <si>
    <t>Tanzania</t>
  </si>
  <si>
    <t>Zambia</t>
  </si>
  <si>
    <t>Yemen</t>
  </si>
  <si>
    <t>Afghanistan</t>
  </si>
  <si>
    <t>Maldives</t>
  </si>
  <si>
    <t>Cambodia</t>
  </si>
  <si>
    <t>Solomon Islands</t>
  </si>
  <si>
    <t>Egypt</t>
  </si>
  <si>
    <t>Morocco</t>
  </si>
  <si>
    <t>South Africa</t>
  </si>
  <si>
    <t>Cuba</t>
  </si>
  <si>
    <t>Dominican Republic</t>
  </si>
  <si>
    <t>Jamaica</t>
  </si>
  <si>
    <t>Colombia</t>
  </si>
  <si>
    <t>Iraq</t>
  </si>
  <si>
    <t>Jordan</t>
  </si>
  <si>
    <t>Philippines</t>
  </si>
  <si>
    <t>Thailand</t>
  </si>
  <si>
    <t>Fiji</t>
  </si>
  <si>
    <t>Marshall Islands</t>
  </si>
  <si>
    <t>Papua New Guinea</t>
  </si>
  <si>
    <t>Cameroon</t>
  </si>
  <si>
    <t>Kenya</t>
  </si>
  <si>
    <t>Azerbaijan</t>
  </si>
  <si>
    <t>India</t>
  </si>
  <si>
    <t>Tajikistan</t>
  </si>
  <si>
    <t>Turkey</t>
  </si>
  <si>
    <t>Mexico</t>
  </si>
  <si>
    <t>Argentina</t>
  </si>
  <si>
    <t>Brazil</t>
  </si>
  <si>
    <t>Lebanon</t>
  </si>
  <si>
    <t>Malaysia</t>
  </si>
  <si>
    <t>Country or area code</t>
  </si>
  <si>
    <t>Recipient country code</t>
  </si>
  <si>
    <t>IN TOTAL</t>
  </si>
  <si>
    <t>Policy objective= Trade development</t>
  </si>
  <si>
    <t>Old project code</t>
  </si>
  <si>
    <t>Initial year</t>
  </si>
  <si>
    <t>Policy objective= Climate change mitigation</t>
  </si>
  <si>
    <t>Policy objective= Climate change adaptation</t>
  </si>
  <si>
    <t>Africa, regional</t>
  </si>
  <si>
    <t>America, regional</t>
  </si>
  <si>
    <t>Antigua and Barbuda</t>
  </si>
  <si>
    <t>Asia, regional</t>
  </si>
  <si>
    <t>Central Asia, regional</t>
  </si>
  <si>
    <t>Europe, regional</t>
  </si>
  <si>
    <t>Far East Asia, regional</t>
  </si>
  <si>
    <t>Kazakhstan</t>
  </si>
  <si>
    <t>Kosovo</t>
  </si>
  <si>
    <t>Middle East, regional</t>
  </si>
  <si>
    <t>Myanmar</t>
  </si>
  <si>
    <t>North of Sahara, regional</t>
  </si>
  <si>
    <t>Oceania, regional</t>
  </si>
  <si>
    <t>South &amp; Central Asia, regional</t>
  </si>
  <si>
    <t>South America, regional</t>
  </si>
  <si>
    <t>South Asia, regional</t>
  </si>
  <si>
    <t>South of Sahara, regional</t>
  </si>
  <si>
    <t>Timor-Leste</t>
  </si>
  <si>
    <t>Vanuatu</t>
  </si>
  <si>
    <t>Name of the country</t>
  </si>
  <si>
    <t>South Sudan</t>
  </si>
  <si>
    <t>States Ex-Yugoslavia unspecified</t>
  </si>
  <si>
    <t>Developing countries, unspecified</t>
  </si>
  <si>
    <t>Project name in Finnish</t>
  </si>
  <si>
    <t>Project description in Finnish</t>
  </si>
  <si>
    <t>Project description in English</t>
  </si>
  <si>
    <t>Project name in English</t>
  </si>
  <si>
    <t>Purpose code 1</t>
  </si>
  <si>
    <t>Purpose code 2</t>
  </si>
  <si>
    <t>Purpose code 3</t>
  </si>
  <si>
    <t>Valid project code</t>
  </si>
  <si>
    <t>Email:</t>
  </si>
  <si>
    <t>Policy objective= Participatory development/ Good governance</t>
  </si>
  <si>
    <t>Toimialat</t>
  </si>
  <si>
    <t>Policy objective= Biodiversity</t>
  </si>
  <si>
    <t>Policy objective= Desertification</t>
  </si>
  <si>
    <t>Policy objective= RMNCH</t>
  </si>
  <si>
    <t>Hanke</t>
  </si>
  <si>
    <t>Ohje: Siirrä kursori kunkin solun kohdalle (punainen merkki yläreunassa), niin saat tarkemmat täyttöohjeet.  Maa- ja toimialakoodit ovat omilla välilehdillään.</t>
  </si>
  <si>
    <t>Lisää ohjeita:</t>
  </si>
  <si>
    <t>Rahoitus: myönnöt</t>
  </si>
  <si>
    <t>Rahoitus: maksatukset</t>
  </si>
  <si>
    <t>Isoin purpose code</t>
  </si>
  <si>
    <t>Tarkistussarake</t>
  </si>
  <si>
    <t>Yhteyshenkilö:</t>
  </si>
  <si>
    <t>Järjestö:</t>
  </si>
  <si>
    <t>Ohjelmakausi:</t>
  </si>
  <si>
    <t>Vuosisuunnitelman vuosi:</t>
  </si>
  <si>
    <t>Ohjelmatuelle myönnetty kokonaissumma:</t>
  </si>
  <si>
    <t>Climate change - mitigation %</t>
  </si>
  <si>
    <t>Climate change - adaptation %</t>
  </si>
  <si>
    <t>Desertification %</t>
  </si>
  <si>
    <t>Biodiversity %</t>
  </si>
  <si>
    <t>Hankekuvaus ja DAC-tavoitteet</t>
  </si>
  <si>
    <t>TILASTOINTILOMAKE</t>
  </si>
  <si>
    <t>Percentage 1</t>
  </si>
  <si>
    <t>Percentage 2</t>
  </si>
  <si>
    <t>Percentage 3</t>
  </si>
  <si>
    <t>Biodiversity % päätavoite</t>
  </si>
  <si>
    <t>Biodiversity % osatavoite</t>
  </si>
  <si>
    <t>Desertification % osatavoite</t>
  </si>
  <si>
    <t>Desertification % päätavoite</t>
  </si>
  <si>
    <t>Climate change - adaptation % päätavoite</t>
  </si>
  <si>
    <t>Climate change - adaptation % osatavoite</t>
  </si>
  <si>
    <t>Climate change - mitigation % osatavoite</t>
  </si>
  <si>
    <t>Climate change - mitigation % päätavoite</t>
  </si>
  <si>
    <t>Bosnia and Herzegovina</t>
  </si>
  <si>
    <t>Cabo Verde</t>
  </si>
  <si>
    <t>Central African Republic</t>
  </si>
  <si>
    <t>China (People's Republic of)</t>
  </si>
  <si>
    <t>Congo</t>
  </si>
  <si>
    <t>Côte d'Ivoire</t>
  </si>
  <si>
    <t>Democratic People's Republic of Korea</t>
  </si>
  <si>
    <t>Democratic Republic of the Congo</t>
  </si>
  <si>
    <t>Kyrgyzstan</t>
  </si>
  <si>
    <t>Lao People's Democratic Republic</t>
  </si>
  <si>
    <t>Micronesia</t>
  </si>
  <si>
    <t>Saint Helena</t>
  </si>
  <si>
    <t>Saint Lucia</t>
  </si>
  <si>
    <t>Saint Vincent and the Grenadines</t>
  </si>
  <si>
    <t>Sao Tome and Principe</t>
  </si>
  <si>
    <t>Syrian Arab Republic</t>
  </si>
  <si>
    <t>Wallis and Futuna</t>
  </si>
  <si>
    <t>West Bank and Gaza Strip</t>
  </si>
  <si>
    <t>Viet Nam</t>
  </si>
  <si>
    <t>Education policy and administrative management</t>
  </si>
  <si>
    <t>Education sector policy, planning and programmes; aid to education ministries, administration and management systems; institution capacity building and advice; school management and governance; curriculum and materials development; unspecified education activities.</t>
  </si>
  <si>
    <t>Education facilities and training</t>
  </si>
  <si>
    <t>Educational buildings, equipment, materials; subsidiary services to education (boarding facilities, staff housing); language training; colloquia, seminars, lectures, etc.</t>
  </si>
  <si>
    <t>Teacher training</t>
  </si>
  <si>
    <t>Teacher education (where the level of education is unspecified); in-service and pre-service training; materials development.</t>
  </si>
  <si>
    <t>Educational research</t>
  </si>
  <si>
    <t>Research and studies on education effectiveness, relevance and quality; systematic evaluation and monitoring.</t>
  </si>
  <si>
    <t>Primary education</t>
  </si>
  <si>
    <t>Formal and non-formal primary education for children; all elementary and first cycle systematic instruction; provision of learning materials.</t>
  </si>
  <si>
    <t>Early childhood education</t>
  </si>
  <si>
    <t>Formal and non-formal pre-school education.</t>
  </si>
  <si>
    <t>School feeding</t>
  </si>
  <si>
    <t>Vocational training</t>
  </si>
  <si>
    <t>Elementary vocational training and secondary level technical education; on-the job training; apprenticeships; including informal vocational training.</t>
  </si>
  <si>
    <t>Higher education</t>
  </si>
  <si>
    <t>Degree and diploma programmes at universities, colleges and polytechnics; scholarships.</t>
  </si>
  <si>
    <t>Advanced technical and managerial training</t>
  </si>
  <si>
    <t>Professional-level vocational training programmes and in-service training.</t>
  </si>
  <si>
    <t>Health policy and administrative management</t>
  </si>
  <si>
    <t>Health sector policy, planning and programmes; aid to health ministries, public health administration; institution capacity building and advice; medical insurance programmes; including health system strengthening and health governance; unspecified health activities.</t>
  </si>
  <si>
    <t>Medical education/training</t>
  </si>
  <si>
    <t>Medical education and training for tertiary level services.</t>
  </si>
  <si>
    <t>Medical research</t>
  </si>
  <si>
    <t>General medical research (excluding basic health research and research for prevention and control of NCDs (12382)).</t>
  </si>
  <si>
    <t>Medical services</t>
  </si>
  <si>
    <t>Laboratories, specialised clinics and hospitals (including equipment and supplies); ambulances; dental services; medical rehabilitation. Excludes noncommunicable diseases (123xx).</t>
  </si>
  <si>
    <t>Basic health care</t>
  </si>
  <si>
    <t>Basic and primary health care programmes; paramedical and nursing care programmes; supply of drugs, medicines and vaccines related to basic health care; activities aimed at achieving universal health coverage.</t>
  </si>
  <si>
    <t>Basic health infrastructure</t>
  </si>
  <si>
    <t>District-level hospitals, clinics and dispensaries and related medical equipment; excluding specialised hospitals and clinics (12191).</t>
  </si>
  <si>
    <t>Basic nutrition</t>
  </si>
  <si>
    <t>Micronutrient deficiency identification and supplementation; Infant and young child feeding promotion including exclusive breastfeeding; Non-emergency management of acute malnutrition and other targeted feeding programs (including complementary feeding); Staple food fortification including salt iodization; Nutritional status monitoring and national nutrition surveillance; Research, capacity building, policy development, monitoring and evaluation in support of these interventions.  Use code 11250 for school feeding and 43072 for household food security.</t>
  </si>
  <si>
    <t>Infectious disease control</t>
  </si>
  <si>
    <t>Health education</t>
  </si>
  <si>
    <t>Information, education and training of the population for improving health knowledge and practices; public health and awareness campaigns; promotion of improved personal hygiene practices, including use of sanitation facilities and handwashing with soap.</t>
  </si>
  <si>
    <t>Malaria control</t>
  </si>
  <si>
    <t>Prevention and control of malaria.</t>
  </si>
  <si>
    <t>Tuberculosis control</t>
  </si>
  <si>
    <t>Immunisation, prevention and control of tuberculosis.</t>
  </si>
  <si>
    <t>Health personnel development</t>
  </si>
  <si>
    <t>Training of health staff for basic health care services.</t>
  </si>
  <si>
    <t>NCDs control, general</t>
  </si>
  <si>
    <t>Programmes for the prevention and control of NCDs which cannot be broken down into the codes below.</t>
  </si>
  <si>
    <t>Tobacco use control</t>
  </si>
  <si>
    <t>Population/individual measures and interventions to reduce all forms of tobacco use in any form. Includes activities related to the implementation of the WHO Framework Convention on Tobacco Control, including specific high-impact demand reduction measures for effective tobacco control.</t>
  </si>
  <si>
    <t>Control of harmful use of alcohol and drugs</t>
  </si>
  <si>
    <t>Prevention and reduction of harmful use of alcohol and psychoactive drugs; development, implementation, monitoring and evaluation of prevention and treatment strategies, programmes and interventions; early identification and management of health conditions caused by use of alcohol and drugs [excluding narcotics traffic control (16063)].</t>
  </si>
  <si>
    <t>Promotion of mental health and well-being </t>
  </si>
  <si>
    <t>Promotion of programmes and interventions which support mental health and well-being resiliency; prevention, care and support to individuals vulnerable to suicide. Excluding treatment of addiction to tobacco, alcohol and drugs (included in codes 12320 and 12330).</t>
  </si>
  <si>
    <t>Other prevention and treatment of NCDs</t>
  </si>
  <si>
    <t>Population/individual measures to reduce exposure to unhealthy diets and physical inactivity and to strengthen capacity for prevention, early detection, treatment and sustained management of NCDs including:  Cardiovascular disease control: Prevention, screening and treatment of cardiovascular diseases (including hypertension, hyperlipidaemia, ischaemic heart diseases, stroke, rheumatic heart disease, congenital heart disease, heart failure, etc.).   Diabetes control: Prevention, screening, diagnosis, treatment and management of complications from all types of diabetes.  Exposure to physical inactivity: Promotion of physical activity through supportive built environment (urban design, transport), sports, health care, schools and community programmes and mass media campaign.  Exposure to unhealthy diet: Programmes and interventions that promote healthy diet through reduced consumption of salt, sugar and fats and increased consumption of fruits and vegetables e.g. food reformulation, nutrient labelling, food taxes, marketing restriction on unhealthy foods, nutrition education and counselling, and settings-based interventions (schools, workplaces, villages, communities).  Cancer control: Prevention (including immunisation, HPV and HBV), early diagnosis (including pathology), screening, treatment (e.g. radiotherapy, chemotherapy, surgery) and palliative care for all types of cancers. Implementation, maintenance and improvement of cancer registries are also included.  Chronic respiratory diseases: Prevention, early diagnosis and treatment of chronic respiratory diseases, including asthma. Excludes: Tobacco use control (12320), Control of harmful use of alcohol and drugs (12330), research for the prevention and control of NCDs (12382).</t>
  </si>
  <si>
    <t>Research for prevention and control of NCDs</t>
  </si>
  <si>
    <t>Research to enhance understanding of NCDs, their risk factors, epidemiology, social determinants and economic impact; translational and implementation research to enhance operationalisation of cost-effective strategies to prevent and control NCDs; surveillance and monitoring of NCD mortality, morbidity, risk factor exposures, and national capacity to prevent and control NCDs.</t>
  </si>
  <si>
    <t>Population policy and administrative management</t>
  </si>
  <si>
    <t>Reproductive health care</t>
  </si>
  <si>
    <t>Promotion of reproductive health; prenatal and postnatal care including delivery; prevention and treatment of infertility; prevention and management of consequences of abortion; safe motherhood activities.</t>
  </si>
  <si>
    <t>Family planning</t>
  </si>
  <si>
    <t>Family planning services including counselling; information, education and communication (IEC) activities; delivery of contraceptives; capacity building and training.</t>
  </si>
  <si>
    <t>STD control including HIV/AIDS</t>
  </si>
  <si>
    <t>All activities related to sexually transmitted diseases and HIV/AIDS control e.g. information, education and communication; testing; prevention; treatment, care.</t>
  </si>
  <si>
    <t>Personnel development for population and reproductive health</t>
  </si>
  <si>
    <t>Education and training of health staff for population and reproductive health care services.</t>
  </si>
  <si>
    <t>Water sector policy and administrative management</t>
  </si>
  <si>
    <t>Water sector policy and governance, including legislation, regulation, planning and management as well as transboundary management of water; institutional capacity development; activities supporting the Integrated Water Resource Management approach (IWRM:  see box below).</t>
  </si>
  <si>
    <t>Water resources conservation (including data collection)</t>
  </si>
  <si>
    <t>Collection and usage of quantitative and qualitative data on water resources; creation and sharing of water knowledge; conservation and rehabilitation of inland surface waters (rivers, lakes etc.), ground water and coastal waters; prevention of water contamination.</t>
  </si>
  <si>
    <t>Water supply and sanitation - large systems</t>
  </si>
  <si>
    <t>Programmes where components according to 14021 and 14022 cannot be identified.  When components are known, they should individually be reported under their respective purpose codes:  water supply [14021], sanitation [14022], and hygiene [12261].</t>
  </si>
  <si>
    <t>Water supply - large systems</t>
  </si>
  <si>
    <t>Potable water treatment plants; intake works; storage; water supply pumping stations; large scale transmission / conveyance and distribution systems.</t>
  </si>
  <si>
    <t>Sanitation - large systems</t>
  </si>
  <si>
    <t>Large scale sewerage including trunk sewers and sewage pumping stations; domestic and industrial waste water treatment plants.</t>
  </si>
  <si>
    <t>Basic drinking water supply and basic sanitation</t>
  </si>
  <si>
    <t>Programmes where components according to 14031 and 14032 cannot be identified.  When components are known, they should individually be reported under their respective purpose codes:  water supply [14031], sanitation [14032], and hygiene [12261].</t>
  </si>
  <si>
    <t>Basic drinking water supply</t>
  </si>
  <si>
    <t>Rural water supply schemes using handpumps, spring catchments, gravity-fed systems, rainwater collection and fog harvesting, storage tanks, small distribution systems typically with shared connections/points of use. Urban schemes using handpumps and local neighbourhood networks including those with shared connections.</t>
  </si>
  <si>
    <t>Basic sanitation</t>
  </si>
  <si>
    <t>Latrines, on-site disposal and alternative sanitation systems, including the promotion of household and community investments in the construction of these facilities. (Use code 12261 for activities promoting improved personal hygiene practices.)</t>
  </si>
  <si>
    <t>Infrastructure-focused integrated river basin projects and related institutional activities; river flow control; dams and reservoirs [excluding dams primarily for irrigation (31140) and hydropower (23220) and activities related to river transport (21040)].</t>
  </si>
  <si>
    <t>Waste management/disposal</t>
  </si>
  <si>
    <t>Municipal and industrial solid waste management, including hazardous and toxic waste; collection, disposal and treatment; landfill areas; composting and reuse.</t>
  </si>
  <si>
    <t>Education and training in water supply and sanitation</t>
  </si>
  <si>
    <t>Education and training for sector professionals and service providers.</t>
  </si>
  <si>
    <t>Public sector policy and administrative management</t>
  </si>
  <si>
    <t>Institution-building assistance to strengthen core public sector management systems and capacities. This includes general public policy management, co-ordination, planning and reform; human resource management; organisational development; civil service reform; e-government; development planning, monitoring and evaluation; support to ministries involved in aid co-ordination; other ministries and government departments when sector cannot be specified. (Use specific sector codes for development of systems and capacities in sector ministries. For macro-economic policy use code 15142. For public procurement use code 15125.)</t>
  </si>
  <si>
    <t>Public finance management (PFM)</t>
  </si>
  <si>
    <t>Fiscal policy and planning; support to ministries of finance; strengthening financial and managerial accountability; public expenditure management; improving financial management systems; budget drafting; inter-governmental fiscal relations, public audit, public debt. (Use code 15114 for domestic revenue mobilisation and code 33120 for customs).</t>
  </si>
  <si>
    <t>Decentralisation and support to subnational government</t>
  </si>
  <si>
    <t xml:space="preserve">Decentralisation processes (including political, administrative and fiscal dimensions); intergovernmental relations and federalism; strengthening departments of regional and local government, regional and local authorities and their national associations. (Use specific sector codes for decentralisation of sector management and services.) </t>
  </si>
  <si>
    <t>Anti-corruption organisations and institutions</t>
  </si>
  <si>
    <t>Domestic revenue mobilisation</t>
  </si>
  <si>
    <t>Support to domestic revenue mobilisation/tax policy, analysis and administration as well as non-tax public revenue, which includes work with ministries of finance, line ministries, revenue authorities or other local, regional or national public bodies. (Use code 16010 for social security and other social protection.)</t>
  </si>
  <si>
    <t>Public Procurement</t>
  </si>
  <si>
    <t>Support to public procurement, including to create and evaluate legal frameworks; advice in establishing strategic orientation of public procurement policies and reforms; advice in designing public procurement systems and processes; support to public procurement institutions (including electronic procurement) as well as structures or initiatives to assess public procurement systems; and development of professional capacity of public procurement bodies and staff.</t>
  </si>
  <si>
    <t>Legal and judicial development</t>
  </si>
  <si>
    <t>Macroeconomic policy</t>
  </si>
  <si>
    <t>Support to macroeconomic stability, debt sustainability and structural reforms. Includes technical assistance for strategic formulation of policies, laws and regulation; capacity building to enhance public sector development; policy-based funding. For fiscal policy and domestic revenue mobilisation use codes 15111 and 15114.</t>
  </si>
  <si>
    <t>Democratic participation and civil society</t>
  </si>
  <si>
    <t>Elections</t>
  </si>
  <si>
    <t>Electoral management bodies and processes, election observation, voters' education. (Use code 15230 when in the context of an international peacekeeping operation.)</t>
  </si>
  <si>
    <t>Legislatures and political parties</t>
  </si>
  <si>
    <t>Media and free flow of information</t>
  </si>
  <si>
    <t>Activities that support free and uncensored flow of information on public issues; activities that increase the editorial and technical skills and the integrity of the print and broadcast media, e.g. training of journalists. (Use codes 22010-22040 for provision of equipment and capital assistance to media.)</t>
  </si>
  <si>
    <t>Human rights</t>
  </si>
  <si>
    <t>Ending violence against women and girls</t>
  </si>
  <si>
    <t>Support to programmes designed to prevent and eliminate all forms of violence against women and girls/gender-based violence. This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change attitudes, norms and behaviour; adopt and enact legal reforms; and strengthen implementation of laws and policies on ending violence against women and girls, including through strengthening institutional capacity. Interventions to respond to violence against women and girls/gender-based violence may include expanding access to services including legal assistance, psychosocial counselling and health care; training personnel to respond more effectively to the needs of survivors; and ensuring investigation, prosecution and punishment of perpetrators of violence.</t>
  </si>
  <si>
    <t>Facilitation of orderly, safe, regular and responsible migration and mobility</t>
  </si>
  <si>
    <t>Security system management and reform</t>
  </si>
  <si>
    <t>Technical co-operation provided to parliament, government ministries, law enforcement agencies and the judiciary to assist review and reform of the security system to improve democratic governance and civilian control; technical co-operation provided to government to improve civilian oversight and democratic control of budgeting, management, accountability and auditing of security expenditure, including military budgets, as part of a public expenditure management programme; assistance to civil society to enhance its competence and capacity to scrutinise the security system so that it is managed in accordance with democratic norms and principles of accountability, transparency and good governance. [Other than in the context of an international peacekeeping operation (15230)].</t>
  </si>
  <si>
    <t>Civilian peace-building, conflict prevention and resolution</t>
  </si>
  <si>
    <t>Support for civilian activities related to peace building, conflict prevention and resolution, including capacity building, monitoring, dialogue and information exchange. Bilateral participation in international civilian peace missions such as those conducted by the UN Department of Political Affairs (UNDPA) or the European Union (European Security and Defence Policy), and contributions to civilian peace funds or commissions (e.g. Peacebuilding Commission, Peacebuilding thematic window of the MDG achievement fund etc.). The contributions can take the form of financing or provision of equipment or civilian or military personnel (e.g. for training civilians).(Use code 15230 for bilateral participation in international peacekeeping operations).</t>
  </si>
  <si>
    <t>Participation in international peacekeeping operations</t>
  </si>
  <si>
    <t>Bilateral participation in peacekeeping operations mandated or authorised by the United Nations (UN) through Security Council resolutions, and conducted by international organisations, e.g. UN, NATO, the European Union (Security and Defence Policy security-related operations), or regional groupings of developing countries. Direct contributions to the UN Department for Peacekeeping Operations (UNDPKO) budget are excluded from bilateral ODA (they are reportable in part as multilateral ODA, see Annex 9). The activities that can be reported as bilateral ODA under this code are limited to: human rights and election monitoring; reintegration of demobilised soldiers; rehabilitation of basic national infrastructure; monitoring or retraining of civil administrators and police forces; security sector reform and other rule of law-related activities; training in customs and border control procedures; advice or training in fiscal or macroeconomic stabilisation policy; repatriation and demobilisation of armed factions, and disposal of their weapons; explosive mine removal. The enforcement aspects of international peacekeeping operations are not reportable as ODA. ODA-eligible bilateral participation in peacekeeping operations can take the form of financing or provision of equipment or military or civilian personnel (e.g. police officers). The reportable cost is calculated as the excess over what the personnel and equipment would have cost to maintain had they not been assigned to take part in a peace operation. Costs for military contingents participating in UNDPKO peacekeeping operations are not reportable as ODA. International peacekeeping operations may include humanitarian-type activities (contributions to the form of equipment or personnel), as described in codes 7xxxx. These should be included under code 15230 if they are an integrated part of the activities above, otherwise they should be reported as humanitarian aid. NB: When using this code, indicate the name of the operation in the short description of the activity reported.</t>
  </si>
  <si>
    <t>Reintegration and SALW control</t>
  </si>
  <si>
    <t>Reintegration of demobilised military personnel into the economy; conversion of production facilities from military to civilian outputs; technical co-operation to control, prevent and/or reduce the proliferation of small arms and light weapons (SALW) – see para. 80 of the Directives for definition of SALW activities covered. [Other than in the context of an international peacekeeping operation (15230) or child soldiers (15261)].</t>
  </si>
  <si>
    <t>Removal of land mines and explosive remnants of war</t>
  </si>
  <si>
    <t>All activities related to land mines and explosive remnants of war which have benefits to developing countries as their main objective, including removal of land mines and explosive remnants of war, and stockpile destruction for developmental purposes [other than in the context of an international peacekeeping operation (15230)]; risk education and awareness raising; rehabilitation, reintegration and assistance to victims, and research and development on demining and clearance. Only activities for civilian purposes are ODA-eligible.</t>
  </si>
  <si>
    <t>Child soldiers (prevention and demobilisation)</t>
  </si>
  <si>
    <t>Technical co-operation provided to government – and assistance to civil society organisations – to support and apply legislation designed to prevent the recruitment of child soldiers, and to demobilise, disarm, reintegrate, repatriate and resettle (DDR) child soldiers.</t>
  </si>
  <si>
    <t>Social Protection</t>
  </si>
  <si>
    <t>Social protection or social security strategies, legislation and administration; institution capacity building and advice; social security and other social schemes; support programmes, cash benefits, pensions and special programmes for older persons, orphans, persons with disabilities, children, mothers with newborns, those living in poverty, without jobs and other vulnerable groups; social dimensions of structural adjustment.</t>
  </si>
  <si>
    <t>Employment creation</t>
  </si>
  <si>
    <t>Employment policy and planning; institution capacity building and advice; employment creation and income generation programmes; including activities specifically designed for the needs of vulnerable groups.</t>
  </si>
  <si>
    <t>Housing policy and administrative management</t>
  </si>
  <si>
    <t>Housing sector policy, planning and programmes;  excluding low-cost housing and slum clearance (16040).</t>
  </si>
  <si>
    <t>Low-cost housing</t>
  </si>
  <si>
    <t>Including slum clearance.</t>
  </si>
  <si>
    <t>Multisector aid for basic social services</t>
  </si>
  <si>
    <t>Basic social services are defined to include basic education, basic health, basic nutrition, population/reproductive health and basic drinking water supply and basic sanitation.</t>
  </si>
  <si>
    <t>Culture and recreation</t>
  </si>
  <si>
    <t>Including libraries and museums.</t>
  </si>
  <si>
    <t>Statistical capacity building</t>
  </si>
  <si>
    <t>Narcotics control</t>
  </si>
  <si>
    <t>In-country and customs controls including training of the police; educational programmes and awareness campaigns to restrict narcotics traffic and in-country distribution. ODA recording of narcotics control expenditures is limited to activities that focus on economic development and welfare including alternative development programmes and crop substitution (see 31165 and 43050). Activities by the donor country to interdict drug supplies destroy crops or train or finance military personnel in anti-narcotics activities are not reportable.</t>
  </si>
  <si>
    <t>Social mitigation of HIV/AIDS</t>
  </si>
  <si>
    <t>Special programmes to address the consequences of HIV/AIDS, e.g. social, legal and economic assistance to people living with HIV/AIDS including food security and employment; support to vulnerable groups and children orphaned by HIV/AIDS; human rights of HIV/AIDS affected people.</t>
  </si>
  <si>
    <t>Advocacy for international labour standards, labour law, fundamental principles and rights at work (child labour, forced labour, non-discrimination in the workplace, freedom of association and collective bargaining); formalisation of informal work, occupational safety and health.</t>
  </si>
  <si>
    <t>Capacity building and advice in support of social dialogue; support to social dialogue institutions, bodies and mechanisms; capacity building of workers' and employers' organisations.</t>
  </si>
  <si>
    <t>Transport policy and administrative management</t>
  </si>
  <si>
    <t>Transport sector policy, planning and programmes; aid to transport ministries; institution capacity building and advice; unspecified transport; activities that combine road, rail, water and/or air transport. Includes prevention of road accidents. Whenever possible, report transport of goods under the sector of the good being transported.</t>
  </si>
  <si>
    <t>Road transport</t>
  </si>
  <si>
    <t>Road infrastructure, road vehicles; passenger road transport, motor passenger cars.</t>
  </si>
  <si>
    <t>Rail transport</t>
  </si>
  <si>
    <t>Rail infrastructure, rail equipment, locomotives, other rolling stock; including light rail (tram) and underground systems.</t>
  </si>
  <si>
    <t>Water transport</t>
  </si>
  <si>
    <t>Harbours and docks, harbour guidance systems, ships and boats; river and other inland water transport, inland barges and vessels.</t>
  </si>
  <si>
    <t>Air transport</t>
  </si>
  <si>
    <t>Airports, airport guidance systems, aeroplanes, aeroplane maintenance equipment.</t>
  </si>
  <si>
    <t>Storage</t>
  </si>
  <si>
    <t>Whether or not related to transportation. Whenever possible, report storage projects under the sector of the resource being stored.</t>
  </si>
  <si>
    <t>Education and training in transport and storage</t>
  </si>
  <si>
    <t>Communications policy and administrative management</t>
  </si>
  <si>
    <t>Communications sector policy, planning and programmes; institution capacity building and advice; including postal services development; unspecified communications activities.</t>
  </si>
  <si>
    <t>Telecommunications</t>
  </si>
  <si>
    <t>Telephone networks, telecommunication satellites, earth stations.</t>
  </si>
  <si>
    <t>Radio/television/print media</t>
  </si>
  <si>
    <t>Radio and TV links, equipment; newspapers; printing and publishing.</t>
  </si>
  <si>
    <t>Information and communication technology (ICT)</t>
  </si>
  <si>
    <t xml:space="preserve">Computer hardware and software; internet access; IT training.  When sector cannot be specified. </t>
  </si>
  <si>
    <t>Energy policy and administrative management</t>
  </si>
  <si>
    <t>Energy education/training</t>
  </si>
  <si>
    <t>All levels of training not included elsewhere.</t>
  </si>
  <si>
    <t>Energy research</t>
  </si>
  <si>
    <t>Including general inventories, surveys.</t>
  </si>
  <si>
    <t>Energy conservation and demand-side efficiency</t>
  </si>
  <si>
    <t>Energy generation, renewable sources - multiple technologies</t>
  </si>
  <si>
    <t>Renewable energy generation programmes that cannot be attributed to one single technology (codes 23220 through 23280 below). Fuelwood/charcoal production should be included under forestry 31261.</t>
  </si>
  <si>
    <t>Hydro-electric power plants</t>
  </si>
  <si>
    <t>Including energy generating river barges.</t>
  </si>
  <si>
    <t>Wind energy</t>
  </si>
  <si>
    <t>Wind energy for water lifting and electric power generation.</t>
  </si>
  <si>
    <t>Marine energy</t>
  </si>
  <si>
    <t>Including ocean thermal energy conversion, tidal and wave power.</t>
  </si>
  <si>
    <t>Geothermal energy</t>
  </si>
  <si>
    <t>Use of geothermal energy for generating electric power or directly as heat for agriculture, etc.</t>
  </si>
  <si>
    <t>Biofuel-fired power plants</t>
  </si>
  <si>
    <t>Energy generation, non-renewable sources, unspecified</t>
  </si>
  <si>
    <t>Thermal power plants including when energy source cannot be determined; combined gas-coal power plants.</t>
  </si>
  <si>
    <t>Coal-fired electric power plants</t>
  </si>
  <si>
    <t>Thermal electric power plants that use coal as the energy source.</t>
  </si>
  <si>
    <t>Oil-fired electric power plants</t>
  </si>
  <si>
    <t>Thermal electric power plants that use fuel oil or diesel fuel as the energy source.</t>
  </si>
  <si>
    <t>Natural gas-fired electric power plants</t>
  </si>
  <si>
    <t>Fossil fuel electric power plants with carbon capture and storage (CCS)</t>
  </si>
  <si>
    <t>Fossil fuel electric power plants employing technologies to capture carbon dioxide emissions. CCS not related to power plants should be included under 41020. CCS activities are not reportable as ODA.</t>
  </si>
  <si>
    <t>Non-renewable waste-fired electric power plants</t>
  </si>
  <si>
    <t>Electric power plants that use non-biodegradable industrial and municipal waste as the energy source.</t>
  </si>
  <si>
    <t>Hybrid energy electric power plants</t>
  </si>
  <si>
    <t>Electric power plants that make use of both non-renewable and renewable energy sources.</t>
  </si>
  <si>
    <t>Heat plants</t>
  </si>
  <si>
    <t>Power plants which are designed to produce heat only.</t>
  </si>
  <si>
    <t>District heating and cooling</t>
  </si>
  <si>
    <t>Distribution of heat generated in a centralised location, or delivery of chilled water, for residential and commercial heating or cooling purposes.</t>
  </si>
  <si>
    <t>Grid distribution from power source to end user; transmission lines. Also includes storage of energy to generate power (e.g. pumped hydro, batteries) and the extension of grid access, often to rural areas.</t>
  </si>
  <si>
    <t>Financial policy and administrative management</t>
  </si>
  <si>
    <t>Finance sector policy, planning and programmes; institution capacity building and advice; financial markets and systems.</t>
  </si>
  <si>
    <t>Monetary institutions</t>
  </si>
  <si>
    <t>Central banks.</t>
  </si>
  <si>
    <t>Formal sector financial intermediaries</t>
  </si>
  <si>
    <t>All formal sector financial intermediaries; credit lines; insurance, leasing, venture capital, etc. (except when focused on only one sector).</t>
  </si>
  <si>
    <t>Informal/semi-formal financial intermediaries</t>
  </si>
  <si>
    <t>Micro credit, savings and credit co-operatives etc.</t>
  </si>
  <si>
    <t>Remittance facilitation, promotion and optimisation</t>
  </si>
  <si>
    <t>Includes programmes aiming at reducing the sending costs of remittances.</t>
  </si>
  <si>
    <t>Education/training in banking and financial services</t>
  </si>
  <si>
    <t>Public sector policies and institution support to the business environment and investment climate, including business regulations, property rights, non-discrimination, investment promotion, competition policy, enterprises law, private-public partnerships.</t>
  </si>
  <si>
    <t>Privatisation</t>
  </si>
  <si>
    <t>When sector cannot be specified. Including general state enterprise restructuring or demonopolisation programmes; planning, programming, advice.</t>
  </si>
  <si>
    <t>Business development services</t>
  </si>
  <si>
    <t>Public and private provision of business development services, e.g. incubators, business strategies, commercial linkages programmes and matchmaking services. Includes support to private organisations representing businesses, e.g. business associations; chambers of commerce; producer associations; providers of know-how and other business development services. For financial services use CRS codes 24030 or 24040. For SME development and for support to companies in the industrial sector use codes 32130 through 32172. For support to companies in the agricultural sector use code 31120.</t>
  </si>
  <si>
    <t>Agricultural policy and administrative management</t>
  </si>
  <si>
    <t>Agricultural sector policy, planning and programmes; aid to agricultural ministries;  institution capacity building and advice; unspecified agriculture.</t>
  </si>
  <si>
    <t>Agricultural development</t>
  </si>
  <si>
    <t>Integrated projects; farm development.</t>
  </si>
  <si>
    <t>Agricultural land resources</t>
  </si>
  <si>
    <t>Including soil degradation control; soil improvement; drainage of water logged areas; soil desalination; agricultural land surveys; land reclamation; erosion control, desertification control.</t>
  </si>
  <si>
    <t>Agricultural water resources</t>
  </si>
  <si>
    <t>Irrigation, reservoirs, hydraulic structures, ground water exploitation for agricultural use.</t>
  </si>
  <si>
    <t>Agricultural inputs</t>
  </si>
  <si>
    <t>Supply of seeds, fertilizers, agricultural machinery/equipment.</t>
  </si>
  <si>
    <t>Food crop production</t>
  </si>
  <si>
    <t>Including grains (wheat, rice, barley, maize, rye, oats, millet, sorghum); horticulture; vegetables; fruit and berries; other annual and perennial crops. [Use code 32161 for agro-industries.]</t>
  </si>
  <si>
    <t>Industrial crops/export crops</t>
  </si>
  <si>
    <t>Including sugar; coffee, cocoa, tea; oil seeds, nuts, kernels; fibre crops; tobacco; rubber.  [Use code 32161 for agro-industries.]</t>
  </si>
  <si>
    <t>Livestock</t>
  </si>
  <si>
    <t>Animal husbandry; animal feed aid.</t>
  </si>
  <si>
    <t>Agrarian reform</t>
  </si>
  <si>
    <t>Including agricultural sector adjustment.</t>
  </si>
  <si>
    <t>Agricultural alternative development</t>
  </si>
  <si>
    <t>Projects to reduce illicit drug cultivation through other agricultural marketing and production opportunities (see code 43050 for non-agricultural alternative development).</t>
  </si>
  <si>
    <t>Agricultural extension</t>
  </si>
  <si>
    <t>Non-formal training in agriculture.</t>
  </si>
  <si>
    <t>Agricultural education/training</t>
  </si>
  <si>
    <t>Agricultural research</t>
  </si>
  <si>
    <t>Plant breeding, physiology, genetic resources, ecology, taxonomy, disease control, agricultural bio-technology; including livestock research (animal health, breeding and genetics, nutrition, physiology).</t>
  </si>
  <si>
    <t>Agricultural services</t>
  </si>
  <si>
    <t>Marketing policies &amp; organisation; storage and transportation, creation of strategic reserves.</t>
  </si>
  <si>
    <t>Plant and post-harvest protection and pest control</t>
  </si>
  <si>
    <t>Including integrated plant protection, biological plant protection activities, supply and management of agrochemicals, supply of pesticides, plant protection policy and legislation.</t>
  </si>
  <si>
    <t>Agricultural financial services</t>
  </si>
  <si>
    <t>Financial intermediaries for the agricultural sector including credit schemes; crop insurance.</t>
  </si>
  <si>
    <t>Agricultural co-operatives</t>
  </si>
  <si>
    <t>Livestock/veterinary services</t>
  </si>
  <si>
    <t>Animal health and management, genetic resources, feed resources.</t>
  </si>
  <si>
    <t>Forestry policy and administrative management</t>
  </si>
  <si>
    <t>Forestry sector policy, planning and programmes; institution capacity building and advice; forest surveys; unspecified forestry and agro-forestry activities.</t>
  </si>
  <si>
    <t>Forestry development</t>
  </si>
  <si>
    <t>Afforestation for industrial and rural consumption; exploitation and utilisation; erosion control, desertification control; integrated forestry projects.</t>
  </si>
  <si>
    <t>Fuelwood/charcoal</t>
  </si>
  <si>
    <t>Forestry education/training</t>
  </si>
  <si>
    <t>Forestry research</t>
  </si>
  <si>
    <t>Including artificial regeneration, genetic improvement, production methods, fertilizer, harvesting.</t>
  </si>
  <si>
    <t>Forestry services</t>
  </si>
  <si>
    <t>Fishing policy and administrative management</t>
  </si>
  <si>
    <t>Fishing sector policy, planning and programmes; institution capacity building and advice; ocean and coastal fishing; marine and freshwater fish surveys and prospecting; fishing boats/equipment; unspecified fishing activities.</t>
  </si>
  <si>
    <t>Fishery development</t>
  </si>
  <si>
    <t>Exploitation and utilisation of fisheries; fish stock protection; aquaculture; integrated fishery projects.</t>
  </si>
  <si>
    <t>Fishery education/training</t>
  </si>
  <si>
    <t>Fishery research</t>
  </si>
  <si>
    <t>Pilot fish culture; marine/freshwater biological research.</t>
  </si>
  <si>
    <t>Fishery services</t>
  </si>
  <si>
    <t>Fishing harbours; fish markets; fishery transport and cold storage.</t>
  </si>
  <si>
    <t>Industrial policy and administrative management</t>
  </si>
  <si>
    <t>Industrial sector policy, planning and programmes; institution capacity building and advice; unspecified industrial activities; manufacturing of goods not specified below.</t>
  </si>
  <si>
    <t>Industrial development</t>
  </si>
  <si>
    <t>Small and medium-sized enterprises (SME) development</t>
  </si>
  <si>
    <t>Direct support to improve the productive capacity and business management of micro, small and medium-sized enterprises in the industrial sector, including accounting, auditing, advisory services, technological transfer and skill upgrading. For business policy and institutional support use code 25010. For business development services through business intermediary organisations (e.g. business associations; chambers of commerce; producer associations; incubators; providers of know-how and other business development services) use CRS code 250xx. For farm and agricultural development use code 31120.</t>
  </si>
  <si>
    <t>Cottage industries and handicraft</t>
  </si>
  <si>
    <t>Agro-industries</t>
  </si>
  <si>
    <t>Staple food processing, dairy products, slaughter houses and equipment, meat and fish processing and preserving, oils/fats, sugar refineries, beverages/tobacco, animal feeds production.</t>
  </si>
  <si>
    <t>Forest industries</t>
  </si>
  <si>
    <t>Wood production, pulp/paper production.</t>
  </si>
  <si>
    <t>Textiles, leather and substitutes</t>
  </si>
  <si>
    <t>Including knitting factories.</t>
  </si>
  <si>
    <t>Chemicals</t>
  </si>
  <si>
    <t>Industrial and non-industrial production facilities; includes pesticides production.</t>
  </si>
  <si>
    <t>Fertilizer plants</t>
  </si>
  <si>
    <t>Cement/lime/plaster</t>
  </si>
  <si>
    <t>Pharmaceutical production</t>
  </si>
  <si>
    <t>Medical equipment/supplies; drugs, medicines, vaccines; hygienic products.</t>
  </si>
  <si>
    <t>Basic metal industries</t>
  </si>
  <si>
    <t>Iron and steel, structural metal production.</t>
  </si>
  <si>
    <t>Non-ferrous metal industries</t>
  </si>
  <si>
    <t>Engineering</t>
  </si>
  <si>
    <t>Manufacturing of electrical and non-electrical machinery, engines/turbines.</t>
  </si>
  <si>
    <t>Transport equipment industry</t>
  </si>
  <si>
    <t>Shipbuilding, fishing boats building; railroad equipment; motor vehicles and motor passenger cars; aircraft; navigation/guidance systems.</t>
  </si>
  <si>
    <t>Technological research and development</t>
  </si>
  <si>
    <t>Including industrial standards; quality management; metrology;  testing;  accreditation;  certification.</t>
  </si>
  <si>
    <t>Mineral/mining policy and administrative management</t>
  </si>
  <si>
    <t>Mineral and mining sector policy, planning and programmes;  mining legislation, mining cadastre, mineral resources inventory, information systems, institution capacity building and advice;  unspecified mineral resources exploitation.</t>
  </si>
  <si>
    <t>Mineral prospection and exploration</t>
  </si>
  <si>
    <t>Geology, geophysics, geochemistry;  excluding hydrogeology (14010) and environmental geology (41010), mineral extraction and processing, infrastructure, technology, economics, safety and environment management.</t>
  </si>
  <si>
    <t>Coal</t>
  </si>
  <si>
    <t>Including lignite and peat.</t>
  </si>
  <si>
    <t>Ferrous metals</t>
  </si>
  <si>
    <t>Iron and ferro-alloy metals.</t>
  </si>
  <si>
    <t>Nonferrous metals</t>
  </si>
  <si>
    <t>Aluminium, copper, lead, nickel, tin, zinc.</t>
  </si>
  <si>
    <t>Precious metals/materials</t>
  </si>
  <si>
    <t>Gold, silver, platinum, diamonds, gemstones.</t>
  </si>
  <si>
    <t>Industrial minerals</t>
  </si>
  <si>
    <t>Baryte, limestone, feldspar, kaolin, sand, gypsym, gravel, ornamental stones.</t>
  </si>
  <si>
    <t>Fertilizer minerals</t>
  </si>
  <si>
    <t>Phosphates, potash.</t>
  </si>
  <si>
    <t>Offshore minerals</t>
  </si>
  <si>
    <t>Polymetallic nodules, phosphorites, marine placer deposits.</t>
  </si>
  <si>
    <t>Construction policy and administrative management</t>
  </si>
  <si>
    <t>Construction sector policy and planning; excluding construction activities within specific sectors (e.g., hospital or school construction).</t>
  </si>
  <si>
    <t>Trade policy and administrative management</t>
  </si>
  <si>
    <t>Trade policy and planning; support to ministries and departments responsible for trade policy; trade-related legislation and regulatory reforms; policy analysis and implementation of multilateral trade agreements e.g. technical barriers to trade and sanitary and phytosanitary measures (TBT/SPS) except at regional level (see 33130); mainstreaming trade in national development strategies (e.g. poverty reduction strategy papers); wholesale/retail trade; unspecified trade and trade promotion activities.</t>
  </si>
  <si>
    <t>Trade facilitation</t>
  </si>
  <si>
    <t>Simplification and harmonisation of international import and export procedures (e.g. customs valuation, licensing procedures, transport formalities, payments, insurance); support to customs departments  and other border agencies, including in particular implementation of the provisions of the WTO Trade Facilitation Agreement; tariff reforms.</t>
  </si>
  <si>
    <t>Regional trade agreements (RTAs)</t>
  </si>
  <si>
    <t>Support to regional trade arrangements [e.g. Southern African Development Community (SADC), Association of Southeast Asian Nations (ASEAN), Free Trade Area of the Americas (FTAA), African Caribbean Pacific/European Union (ACP/EU)], including work on technical barriers to trade and sanitary and phytosanitary measures (TBT/SPS) at regional level; elaboration of rules of origin and introduction of special and differential treatment in RTAs.</t>
  </si>
  <si>
    <t>Multilateral trade negotiations</t>
  </si>
  <si>
    <t>Trade-related adjustment</t>
  </si>
  <si>
    <t xml:space="preserve">Contributions to the government budget to assist the implementation of recipients' own trade reforms and adjustments to trade policy measures by other countries; assistance to manage shortfalls in the balance of payments due to changes in the world trading environment. </t>
  </si>
  <si>
    <t>Trade education/training</t>
  </si>
  <si>
    <t>Human resources development in trade not included under any of the above codes.  Includes university programmes in trade.</t>
  </si>
  <si>
    <t>Tourism policy and administrative management</t>
  </si>
  <si>
    <t>Environmental policy and administrative management</t>
  </si>
  <si>
    <t>Environmental policy, laws, regulations and economic instruments; administrational institutions and practices; environmental and land use planning and decision-making procedures; seminars, meetings; miscellaneous conservation and protection measures not specified below.</t>
  </si>
  <si>
    <t>Biosphere protection</t>
  </si>
  <si>
    <t>Air pollution control, ozone layer preservation; marine pollution control.</t>
  </si>
  <si>
    <t>Including natural reserves and actions in the surrounding areas; other measures to protect endangered or vulnerable species and their habitats (e.g. wetlands preservation).</t>
  </si>
  <si>
    <t>Site preservation</t>
  </si>
  <si>
    <t>Applies to unique cultural landscape; including sites/objects of historical, archeological, aesthetic, scientific or educational value.</t>
  </si>
  <si>
    <t>Environmental education/training</t>
  </si>
  <si>
    <t>Environmental research</t>
  </si>
  <si>
    <t>Including establishment of databases, inventories/accounts of physical and natural resources; environmental profiles and impact studies if not sector specific.</t>
  </si>
  <si>
    <t>Multisector aid</t>
  </si>
  <si>
    <t>Urban development and management</t>
  </si>
  <si>
    <t>Integrated urban development projects; local development and urban management; urban infrastructure and services; municipal finances; urban environmental management; urban development and planning; urban renewal and urban housing; land information systems.</t>
  </si>
  <si>
    <t>Rural development</t>
  </si>
  <si>
    <t>Integrated rural development projects;  e.g. regional development planning;  promotion of decentralised and multi-sectoral competence for planning, co-ordination and management;  implementation of regional development and measures (including natural reserve management);  land management;  land use planning; land settlement and resettlement activities [excluding resettlement of refugees and internally displaced persons (72010)]; functional integration of rural and urban areas;  geographical information systems.</t>
  </si>
  <si>
    <t>Non-agricultural alternative development</t>
  </si>
  <si>
    <t>Projects to reduce illicit drug cultivation through, for example, non-agricultural income opportunities, social and physical infrastructure (see code 31165 for agricultural alternative development).</t>
  </si>
  <si>
    <t>Disaster Risk Reduction</t>
  </si>
  <si>
    <t>Disaster risk reduction activities if not sector specific. Comprises risk assessments, structural prevention measures (e.g. flood prevention infrastructure), preparedness measures (e.g. early warning systems) normative prevention measures (e.g. building codes, land-use planning), and risk transfer systems (e.g. insurance schemes, risk funds). Also includes building local and national capacities and supporting the establishment of efficient and sustainable national structures able to promote disaster risk reduction.</t>
  </si>
  <si>
    <t>Food security policy and administrative management</t>
  </si>
  <si>
    <t>Food security policy, programmes and activities; institution capacity strengthening; policies, programmes for the reduction of food loss/waste; food security information systems, data collection, statistics, analysis, tools, methods; coordination and governance mechanisms; other unspecified food security activities.</t>
  </si>
  <si>
    <t>Short or longer term household food security programmes and activities that improve the access of households to nutritionally adequate diets (excluding any cash transfers within broader social welfare programmes that do not have a specific food security, food acquisition or nutrition focus which should be reported under code 16010).</t>
  </si>
  <si>
    <t>Food safety and quality</t>
  </si>
  <si>
    <t>Food safety and quality policies, programmes and activities, including food inspection and certification; strengthening food safety/quality capacities and development of standards along the value chain; monitoring/surveillance and laboratory capacities; and delivery of information, communication, education.</t>
  </si>
  <si>
    <t>Multisector education/training</t>
  </si>
  <si>
    <t>Including scholarships.</t>
  </si>
  <si>
    <t>Research/scientific institutions</t>
  </si>
  <si>
    <t>When sector cannot be identified.</t>
  </si>
  <si>
    <t>General budget support-related aid</t>
  </si>
  <si>
    <t>Unearmarked contributions to the government budget; support for the implementation of macroeconomic reforms (structural adjustment programmes, poverty reduction strategies); general programme assistance (when not allocable by sector).</t>
  </si>
  <si>
    <t>Food assistance</t>
  </si>
  <si>
    <t>Supply of edible human food under national or international programmes including transport costs, cash payments made for food supplies; project food assistance aid and food assistance aid for market sales when benefiting sector not specified. Excludes food security policy and administrative management (43071), household food security programmes (43072) and emergency food assistance aid (72040). Report as multilateral: i) food assistance aid by EU financed out of its budget and allocated pro rata to EU member countries; and ii) core contributions to the World Food Programme.</t>
  </si>
  <si>
    <t>Import support (capital goods)</t>
  </si>
  <si>
    <t>Capital goods and services; lines of credit.</t>
  </si>
  <si>
    <t>Import support (commodities)</t>
  </si>
  <si>
    <t>Commodities, general goods and services, oil imports.</t>
  </si>
  <si>
    <t>Action relating to debt</t>
  </si>
  <si>
    <t>Actions falling outside the code headings below.</t>
  </si>
  <si>
    <t>Debt forgiveness</t>
  </si>
  <si>
    <t>Relief of multilateral debt</t>
  </si>
  <si>
    <t>Grants or credits to cover debt owed to multilateral financial institutions; including contributions to Heavily Indebted Poor Countries (HIPC) Trust Fund.</t>
  </si>
  <si>
    <t>Rescheduling and refinancing</t>
  </si>
  <si>
    <t>Debt for development swap</t>
  </si>
  <si>
    <t>Allocation of debt claims to use for development (e.g., debt for education, debt for environment).</t>
  </si>
  <si>
    <t>Other debt swap</t>
  </si>
  <si>
    <t>Where the debt swap benefits an external agent i.e. is not specifically for development purposes.</t>
  </si>
  <si>
    <t>Debt buy-back</t>
  </si>
  <si>
    <t>Purchase of debt for the purpose of cancellation.</t>
  </si>
  <si>
    <t xml:space="preserve">Material relief assistance and services </t>
  </si>
  <si>
    <t>Emergency food assistance</t>
  </si>
  <si>
    <t>Relief co-ordination and support services</t>
  </si>
  <si>
    <t>Measures to co-ordinate the assessment and safe delivery of humanitarian aid, including logistic, transport and communication systems; direct financial or technical support to national governments of affected countries to manage a disaster situation; activities to build an evidence base for humanitarian financing and operations, sharing this information and developing standards and guidelines for more effective response; funding for identifying and sharing innovative and scalable solutions to deliver effective humanitarian assistance.</t>
  </si>
  <si>
    <t>Immediate post-emergency reconstruction and rehabilitation</t>
  </si>
  <si>
    <t>Multi-hazard response preparedness</t>
  </si>
  <si>
    <t>Building the responsiveness, capability and capacity of international, regional and national humanitarian actors to disasters. Support to the institutional capacities of national and local government, specialised humanitarian bodies, and civil society organisations to anticipate, respond and recover from the impact of potential, imminent and current hazardous events and emergency situations that pose humanitarian threats and could call for a humanitarian response. This includes risk analysis and assessment, mitigation, preparedness, such as stockpiling of emergency items and training and capacity building aimed to increase the speed and effectiveness of lifesaving assistance delivered in the occurrence of crisis.</t>
  </si>
  <si>
    <t>Sectors not specified</t>
  </si>
  <si>
    <t>Contributions to general development of the recipient should be included under programme assistance (51010).</t>
  </si>
  <si>
    <t>Promotion of development awareness (non-sector allocable)</t>
  </si>
  <si>
    <t>Spending in donor country for heightened awareness/interest in development co-operation (brochures, lectures, special research projects, etc.).</t>
  </si>
  <si>
    <t>CRS</t>
  </si>
  <si>
    <t>DESCRIPTION</t>
  </si>
  <si>
    <t>Clarifications / Additional notes on coverage</t>
  </si>
  <si>
    <t>CODE</t>
  </si>
  <si>
    <t>Education</t>
  </si>
  <si>
    <t>Education, Level Unspecified</t>
  </si>
  <si>
    <t>The codes in this category are to be used only when level of education is unspecified or unknown (e.g. training of primary school teachers should be coded under 11220).</t>
  </si>
  <si>
    <t>Basic Education</t>
  </si>
  <si>
    <t>Secondary Education</t>
  </si>
  <si>
    <t>Post-Secondary Education</t>
  </si>
  <si>
    <t>Health</t>
  </si>
  <si>
    <t>Health, General</t>
  </si>
  <si>
    <t>Basic Health</t>
  </si>
  <si>
    <t>Non-communicable diseases (NCDs)</t>
  </si>
  <si>
    <t>Population Policies/Programmes &amp; Reproductive Health</t>
  </si>
  <si>
    <t>Water Supply &amp; Sanitation</t>
  </si>
  <si>
    <t>Government &amp; Civil Society</t>
  </si>
  <si>
    <t>Government &amp; Civil Society-general</t>
  </si>
  <si>
    <t xml:space="preserve">N.B. Use code 51010 for general budget support. </t>
  </si>
  <si>
    <t>Conflict, Peace &amp; Security</t>
  </si>
  <si>
    <t>N.B. Further notes on ODA eligibility (and exclusions) of conflict, peace and security related activities are given in paragraphs 76-81 of the Directives.</t>
  </si>
  <si>
    <t>Other Social Infrastructure &amp; Services</t>
  </si>
  <si>
    <t>Transport &amp; Storage</t>
  </si>
  <si>
    <t>Communications</t>
  </si>
  <si>
    <t>Energy</t>
  </si>
  <si>
    <t>Energy Policy</t>
  </si>
  <si>
    <t>Energy generation, renewable sources</t>
  </si>
  <si>
    <t>Energy generation, non-renewable sources</t>
  </si>
  <si>
    <t>Hybrid energy plants</t>
  </si>
  <si>
    <t>Nuclear energy plants</t>
  </si>
  <si>
    <t>Energy distribution</t>
  </si>
  <si>
    <t>Banking &amp; Financial Services</t>
  </si>
  <si>
    <t>Business &amp; Other Services</t>
  </si>
  <si>
    <t>Agriculture, Forestry, Fishing</t>
  </si>
  <si>
    <t>Agriculture</t>
  </si>
  <si>
    <t>Forestry</t>
  </si>
  <si>
    <t>Fishing</t>
  </si>
  <si>
    <t>Industry, Mining, Construction</t>
  </si>
  <si>
    <t>Industry</t>
  </si>
  <si>
    <t>Mineral Resources &amp; Mining</t>
  </si>
  <si>
    <t>Construction</t>
  </si>
  <si>
    <t>Trade Policies &amp; Regulations</t>
  </si>
  <si>
    <t>Tourism</t>
  </si>
  <si>
    <t>General Environment Protection</t>
  </si>
  <si>
    <t>Other Multisector</t>
  </si>
  <si>
    <t>General Budget Support</t>
  </si>
  <si>
    <t>Other Commodity Assistance</t>
  </si>
  <si>
    <t>Action Relating to Debt</t>
  </si>
  <si>
    <t>Emergency Response</t>
  </si>
  <si>
    <t>Reconstruction Relief &amp; Rehabilitation</t>
  </si>
  <si>
    <t>Disaster Prevention &amp; Preparedness</t>
  </si>
  <si>
    <t>Unallocated / Unspecified</t>
  </si>
  <si>
    <t>https://um.fi/ohjelmatuki-kansalaisjarjestoille</t>
  </si>
  <si>
    <t>Commitments of first financial year (2022), EUR</t>
  </si>
  <si>
    <t>Commitments of second financial year (2023), EUR</t>
  </si>
  <si>
    <t>Commitments of third financial year (2024), EUR</t>
  </si>
  <si>
    <t>Commitments of fourth financial year (2025), EUR</t>
  </si>
  <si>
    <t>Disbursements in first financial year (2022), EUR</t>
  </si>
  <si>
    <t>Disbursements in second financial year (2023), EUR</t>
  </si>
  <si>
    <t>Disbursements in third financial year (2024), EUR</t>
  </si>
  <si>
    <t>Disbursements in fourth financial year (2025), EUR</t>
  </si>
  <si>
    <t>SDG target</t>
  </si>
  <si>
    <t>Policy objective= Nutrition</t>
  </si>
  <si>
    <t>Policy objective= Disaster Risk Reduction</t>
  </si>
  <si>
    <t>Policy objective= Inclusion and empowerment of persons with disabilities</t>
  </si>
  <si>
    <t>Keywords</t>
  </si>
  <si>
    <t>Ohjelmakauden 2022-2025 uudet kentät</t>
  </si>
  <si>
    <t>Huom. tiedot toimitetaan OECD/DAC:ille, joka julkaisee niitä verkkosivuillaan (stats.oecd.org/qwids) hanketasolla, myös kuvaukset. Lisäksi ulkoministeriö julkaisee nämä tiedot openaid.fi -sivustollaan</t>
  </si>
  <si>
    <t>North Macedonia</t>
  </si>
  <si>
    <t>Eswatini</t>
  </si>
  <si>
    <t>Caribbean &amp; Central America, regional</t>
  </si>
  <si>
    <t>Eastern Africa, regional</t>
  </si>
  <si>
    <t>Middle Africa, regional</t>
  </si>
  <si>
    <t>Southern Africa, regional</t>
  </si>
  <si>
    <t>Western Africa, regional</t>
  </si>
  <si>
    <t>Caribbean, regional</t>
  </si>
  <si>
    <t>Central America, regional</t>
  </si>
  <si>
    <t>Melanesia, regional</t>
  </si>
  <si>
    <t>Micronesia, regional</t>
  </si>
  <si>
    <t>Polynesia, regional</t>
  </si>
  <si>
    <t>Meteorological services</t>
  </si>
  <si>
    <t>Operation or support of institutions dealing with weather forecasting.</t>
  </si>
  <si>
    <t>Specialised organisations, institutions and frameworks for the prevention of and combat against corruption, bribery, money-laundering and other aspects of organised crime, with or without law enforcement powers, e.g. anti-corruption commissions and monitoring bodies, special investigation services, institutions and initiatives of integrity and ethics oversight, specialised NGOs, other civil society and citizens' organisations directly concerned with corruption.</t>
  </si>
  <si>
    <t>Support to institutions, systems and procedures of the justice sector, both formal and informal; support to ministries of justice, the interior and home affairs; judges and courts; legal drafting services; bar and lawyers associations; professional legal education; maintenance of law and order and public safety; border management; law enforcement agencies, police, prisons and their supervision; ombudsmen; alternative dispute resolution, arbitration and mediation; legal aid and counsel; traditional, indigenous and paralegal practices that fall outside the formal legal system. Measures that support the improvement of legal frameworks, constitutions, laws and regulations; legislative and constitutional drafting and review; legal reform; integration of formal and informal systems of law. Public legal education; dissemination of information on entitlements and remedies for injustice; awareness campaigns. (Use codes 152xx for activities that are primarily aimed at supporting security system reform or undertaken in connection with post-conflict and peace building activities. Use code 15190 for capacity building in border management related to migration.)</t>
  </si>
  <si>
    <t>Support to the exercise of democracy and diverse forms of participation of citizens beyond elections (15151); direct democracy instruments such as referenda and citizens' initiatives; support to organisations to represent and advocate for their members, to monitor, engage and hold governments to account, and to help citizens learn to act in the public sphere; curricula and teaching for civic education at various levels. (This purpose code is restricted to activities targeting governance issues. When assistance to civil society is for non-governance purposes use other appropriate purpose codes.)</t>
  </si>
  <si>
    <t>Assistance to strengthen key functions of legislatures/ parliaments including subnational assemblies and councils (representation; oversight; legislation), such as improving the capacity of legislative bodies, improving legislatures' committees and administrative procedures,; research and information management systems; providing training programmes for legislators and support personnel. Assistance to political parties and strengthening of party systems.</t>
  </si>
  <si>
    <t>Measures to support specialised official human rights institutions and mechanisms at universal, regional, national and local levels in their statutory roles to promote and protect civil and political, economic, social and cultural rights as defined in international conventions and covenants; translation of international human rights commitments into national legislation; reporting and follow-up; human rights dialogue. Human rights defenders and human rights NGOs; human rights advocacy, activism, mobilisation;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 (Use code 15230 when in the context of a peacekeeping operation and code 15180 for ending violence against women and girls. Use code 15190 for human rights programming for refugees or migrants, including when they are victims of trafficking.Use code 16070 for Fundamental Principles and Rights at Work, i.e. Child Labour, Forced Labour, Non-discrimination in employment and occupation, Freedom of Association and Collective Bargaining.)</t>
  </si>
  <si>
    <t>Women's rights organisations and movements, and government institutions</t>
  </si>
  <si>
    <t>Support for feminist, women-led and women's rights organisations and movements, and institutions (governmental and non-govermental) at all levels to enhance their effectiveness, influence and substainability (activities and core-funding). These organisations exist to bring about transformative change for gender equality and/or the rights of women and girls in developing countries. Their activities include agenda-setting, advocacy, policy dialogue, capacity development, awareness raising and prevention, service provision, conflict-prevention and peacebuilding, research, organising, and alliance and network building</t>
  </si>
  <si>
    <t xml:space="preserve">Assistance to developing countries that facilitates the orderly, safe, regular and responsible migration and mobility of people. This includes:• Capacity building in migration and mobility policy, analysis, planning and management. This includes support to facilitate safe and regular migration and address irregular migration, engagement with diaspora and programmes enhancing the development impact of remittances and/or their use for developmental projects in developing countries.• Measures to improve migrant labour recruitment systems in developing countries.• Capacity building for strategy and policy development as well as legal and judicial development (including border management) in developing countries. This includes support to address and reduce vulnerabilities in migration, and strengthen the transnational response to smuggling of migrants and preventing and combating trafficking in human beings.• Support to effective strategies to ensure international protection and the right to asylum.• Support to effective strategies to ensure access to justice and assistance for displaced persons.• Assistance to migrants for their safe, dignified, informed and voluntary return to their country of origin (covers only returns from another developing country; assistance to forced returns is excluded from ODA).• Assistance to migrants for their sustainable reintegration in their country of origin (use code 93010 for pre-departure assistance provided in donor countries in the context of voluntary returns). Activities that pursue first and foremost providers' interest are excluded from ODA. Activities addressing the root causes of forced displacement and irregular migration should not be coded here, but under their relevant sector of intervention. In addition, use code 15136 for support to countries' authorities for immigration affairs and services (optional), code 24050 for programmes aiming at reducing the sending costs of remittances, code 72010 for humanitarian aspects of assistance to refugees and internally displaced persons (IDPs) such as delivery of emergency services and humanitarian protection. Use code 93010 when expenditure is for the temporary sustenance of refugees in the donor country, including for their voluntary return and for their reintegration when support is provided in a donor country in connection with the return from that donor country (i.e. pre-departure assistance), or voluntary resettlement in a third developed country. </t>
  </si>
  <si>
    <t>All statistical activities, such as data collection, processing, dissemination and analysis; support to development and management of official statistics including demographic, social, economic, environmental and multi-sectoral statistics; statistical quality frameworks; development of human and technological resources for statistics, investments in data innovation. Activities related to data and statistics in the sectors 120, 130 or 150 should preferably be coded under the voluntary purpose codes 12196, 13096 and 15196. Activities with the sole purpose of monitoring development co-operation activities, including if performed by third parties, should be coded under 91010 (Administrative costs).</t>
  </si>
  <si>
    <t>Labour rights</t>
  </si>
  <si>
    <t>Social dialogue</t>
  </si>
  <si>
    <t>Energy sector policy, planning; aid to energy ministries and other governmental or nongovernmental institutions for activities related to the SDG7; institution capacity building and advice; tariffs, market building, unspecified energy activities; energy activities for which a more specific code cannot be assigned.</t>
  </si>
  <si>
    <t xml:space="preserve">Support for energy demand reduction, e.g. building and industry upgrades, smart grids, metering and tariffs. For clean cooking appliances use code 32174. </t>
  </si>
  <si>
    <t>Solar energy for centralised grids</t>
  </si>
  <si>
    <t>Including photo-voltaic cells, concentrated solar power systems connected to the main grid and net-metered decentralised solutions.</t>
  </si>
  <si>
    <t>Solar energy for isolated grids and standalone systems</t>
  </si>
  <si>
    <t>Solar power generation for isolated mini-grids, solar home systems (including integrated wiring and related appliances), solar lanterns distribution and commercialisation. This code refers to the power generation component only.</t>
  </si>
  <si>
    <t>Solar energy - thermal applications</t>
  </si>
  <si>
    <t>Solar solutions for indoor space and water heating (except for solar cook stoves 32174).</t>
  </si>
  <si>
    <t>Use of solids and liquids produced from biomass for direct power generation. Also includes biogases from anaerobic fermentation (e.g. landfill gas, sewage sludge gas, fermentation of energy crops and manure) and thermal processes (also known as syngas); waste-fired power plants making use of biodegradable municipal waste (household waste and waste from companies and public services that resembles household waste, collected at installations specifically designed for their disposal with recovery of combustible liquids, gases or heat). See code 23360 for non-renewable waste-fired power plants.</t>
  </si>
  <si>
    <t>Electric power plants that are fuelled by natural gas; related feed-in infrastructure (LNG terminals, gasifiers, pipelines to feed the plant).</t>
  </si>
  <si>
    <t>Nuclear energy electric power plants and nuclear safety</t>
  </si>
  <si>
    <t>See note regarding ODA eligibility of nuclear energy.</t>
  </si>
  <si>
    <t>Electric power transmission and distribution (centralised grids)</t>
  </si>
  <si>
    <t>Electric power transmission and distribution (isolated mini-grids)</t>
  </si>
  <si>
    <t>Includes village grids and other electricity distribution technologies to end users that are not connected to the main national grid. Also includes related electricity storage. This code refers to the network infrastructure only regardless of the power generation technologies.</t>
  </si>
  <si>
    <t>Retail gas distribution</t>
  </si>
  <si>
    <t>Includes urban infrastructure for the delivery of urban gas and LPG cylinder production, distribution and refill. Excludes gas distribution for purposes of electricity generation (23340) and pipelines (32262).</t>
  </si>
  <si>
    <t>Retail distribution of liquid or solid fossil fuels</t>
  </si>
  <si>
    <t>Electric mobility infrastructures</t>
  </si>
  <si>
    <t>Includes electricity or hydrogen recharging stations for private and public transport systems and related infrastructure (except for rail transport 21030).</t>
  </si>
  <si>
    <t>Business policy and administration</t>
  </si>
  <si>
    <t>Responsible business conduct</t>
  </si>
  <si>
    <t>Support to policy reform, implementation and enforcement of responsible business conduct (RBC) principles and standards as well as facilitation of responsible business practices by companies. Includes establishing and enforcing a legal and regulatory framework to protect stakeholder rights and the environment, rewarding best performers; exemplifying RBC in government economic activities, such as state-owned enterprises' operations or public procurement; support to the implementation of the OECD Guidelines for MNEs, including disclosure, human rights, employment and industrial relations, environment, combating bribery, consumer interests, science and technology, competition and taxation.</t>
  </si>
  <si>
    <t>Including farmers' organisations.</t>
  </si>
  <si>
    <t>Sustainable forestry development whose primary purpose is production of fuelwood and charcoal. Further transformation of biomass in biofuels is coded under 32173.</t>
  </si>
  <si>
    <t>Energy manufacturing (fossil fuels)</t>
  </si>
  <si>
    <t>Including gas liquefaction; petroleum refineries, wholesale distribution of fossil fuels. (Use 23640 for retail distribution of gas and 23641 for retail distribution of liquid or solid fossil fuels.)</t>
  </si>
  <si>
    <t>Modern biofuels manufacturing</t>
  </si>
  <si>
    <t>Includes biogas, liquid biofuels and pellets for domestic and non-domestic use. Excludes raw fuelwood and charcoal (31261).</t>
  </si>
  <si>
    <t>Clean cooking appliances manufacturing</t>
  </si>
  <si>
    <t>Includes manufacturing and distribution of efficient biomass cooking stoves, gasifiers, liquid biofuels stoves, solar stoves, gas and biogas stoves, electric stoves.</t>
  </si>
  <si>
    <t>Oil and gas (upstream)</t>
  </si>
  <si>
    <t>Petroleum, natural gas, condensates, liquefied petroleum gas (LPG), liquefied natural gas (LNG); including drilling and production, oil and gas pipelines.</t>
  </si>
  <si>
    <t>Support developing countries' effective participation in multilateral trade negotiations, including training of negotiators, assessing impacts of negotiations; accession to the World Trade Organisation (WTO) and other multilateral trade-related organisations.</t>
  </si>
  <si>
    <t>Biodiversity</t>
  </si>
  <si>
    <t>Household food security programmes</t>
  </si>
  <si>
    <t>Development Food Assistance</t>
  </si>
  <si>
    <t>Shelter, water, sanitation, education, health services including supply of medicines and malnutrition management, including medical nutrition management; supply of other nonfood relief items (including cash and voucher delivery modalities) for the benefit of crisisaffected people, including refugees and internally displaced people in developing countries, Includes assistance delivered by or coordinated by international civil protection units in the immediate aftermath of a disaster (in-kind assistance, deployment of specially-equipped teams, logistics and transportation, or assessment and coordination by experts sent to the field). Also includes measures to promote and protect the safety, well-being, dignity and integrity of crisis-affected people including refugees and internally displaced persons in developing countries. (Activities designed to protect the security of persons or properties through the use or display of force are not reportable as ODA.)</t>
  </si>
  <si>
    <t>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 Excludes non-emergency food assistance (52010), food security policy and administrative management (43071), household food programmes (43072) and medical nutrition interventions (therapeutic feeding) (72010 and 72011).</t>
  </si>
  <si>
    <t>Social and economic rehabilitation in the aftermath of emergencies to facilitate recovery and resilience building and enable populations to restore their livelihoods in the wake of an emergency situation (e.g. trauma counselling and treatment, employment programmes). Includes infrastructure necessary for the delivery of humanitarian aid; restoring pre-existing essential infrastructure and facilities (e.g. water and sanitation, shelter, health care services, education); rehabilitation of basic agricultural inputs and livestock. Excludes longer-term reconstruction ('build back better') which is reportable against relevant sectors.</t>
  </si>
  <si>
    <t>Basic life skills for adults</t>
  </si>
  <si>
    <t>Formal and non-formal education for basic life skills for adults (adults education); literacy and numeracy training. Excludes health education (12261) and activities related to prevention of noncommunicable diseases. (123xx).</t>
  </si>
  <si>
    <t>Basic life skills for youth</t>
  </si>
  <si>
    <t>Formal and non-formal education for basic life skills for young people.</t>
  </si>
  <si>
    <t>Primary education equivalent for adults</t>
  </si>
  <si>
    <t>Formal primary education for adults.</t>
  </si>
  <si>
    <t>Provision of meals or snacks at school; other uses of food for the achievement of educational outcomes including 'take-home' food rations provided as economic incentives to families (or foster families, or other child care institutions) in return for a child's regular attendance at school; food provided to adults or youth who attend literacy or vocational training programmes; food for pre-school activities with an educational component. These activities may help reduce children's hunger during the school day if provision of food/meals contains bioavailable nutrients to address specific nutrition needs and have nutrition expected outcomes in school children, or if the rationale mainstream nutrition or expected outcome is nutrition-linked.</t>
  </si>
  <si>
    <t>Lower secondary education</t>
  </si>
  <si>
    <t>Second cycle systematic instruction at junior level.</t>
  </si>
  <si>
    <t>Upper Secondary Education (modified and includes data from 11322)</t>
  </si>
  <si>
    <t>Second cycle systematic instruction at senior levels.</t>
  </si>
  <si>
    <t>Immunisation; prevention and control of infectious and parasite diseases, except malaria (12262), tuberculosis (12263), COVID-19 (12264), HIV/AIDS and other STDs (13040). It includes diarrheal diseases, vector-borne diseases (e.g. river blindness and guinea worm), viral diseases, mycosis, helminthiasis, zoonosis, diseases by other bacteria and viruses, pediculosis, etc.</t>
  </si>
  <si>
    <t>COVID-19 control</t>
  </si>
  <si>
    <t>All activities related to COVID-19 control e.g. information, education and communication; testing; prevention; immunisation, treatment, care.</t>
  </si>
  <si>
    <t>Population/development policies; demographic research/analysis; reproductive health research; unspecified population activities. (Use purpose code 15190 for data on migration and refugees. Use code 13096 for census work, vital registration and migration data collection.)</t>
  </si>
  <si>
    <t>River basins development</t>
  </si>
  <si>
    <t>Target</t>
  </si>
  <si>
    <t>Target (fi)</t>
  </si>
  <si>
    <t>Goal 1. End poverty in all its forms everywhere</t>
  </si>
  <si>
    <t>Tavoite 1: Poistaa köyhyys sen kaikissa muodoissa kaikkialta</t>
  </si>
  <si>
    <t>1.1 By 2030, eradicate extreme poverty for all people everywhere, currently measured as people living on less than $1.25 a day</t>
  </si>
  <si>
    <t>1.1 Poistaa vuoteen 2030 mennessä äärimmäinen köyhyys (nykymittarien mukaan ihmiset, jotka elävät alle 1,25 dollarilla päivässä).</t>
  </si>
  <si>
    <t>1.2 By 2030, reduce at least by half the proportion of men, women and children of all ages living in poverty in all its dimensions according to national definitions</t>
  </si>
  <si>
    <t>1.2 Vähentää vuoteen 2030 mennessä ainakin puolella niiden kaikenikäisten ihmisten määrää, jotka kansallisten määritelmien mukaan elävät köyhyydessä.</t>
  </si>
  <si>
    <t>1.3 Implement nationally appropriate social protection systems and measures for all, including floors, and by 2030 achieve substantial coverage of the poor and the vulnerable</t>
  </si>
  <si>
    <t>1.3 Toteuttaa kansallisesti asianmukaiset sosiaaliturvajärjestelmät ja -toimenpiteet, sosiaaliturvan vähimmäistasot mukaan lukien, sekä saavuttaa merkittävä vakuutussuoja köyhille ja huono-osaisille vuoteen 2030 mennessä.</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</si>
  <si>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</si>
  <si>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 Taata vuoteen 2030 mennessä, että kaikilla, erityisesti köyhillä ja huono-osaisilla, on yhtäläiset oikeudet taloudellisiin resursseihin sekä mahdollisuus peruspalveluihin, maan ja muunlaisen omaisuuden omistukseen sekä hallintaan, perintöön, luonnonvaroihin, uuteen teknologiaan ja rahoituspalveluihin, esimerkiksi mikrorahoitukseen.</t>
  </si>
  <si>
    <t>1.5 By 2030, build the resilience of the poor and those in vulnerable situations and reduce their exposure and vulnerability to climate-related extreme events and other economic, social and environmental shocks and disasters</t>
  </si>
  <si>
    <t>1.5 Kehittää köyhien ja huono-osaisten sopeutumiskykyä vuoteen 2030 mennessä ja vähentää heidän alttiuttaan ja haavoittuvuuttaan ilmastoon liittyville ääri-ilmiöille ja muille taloudellisille, sosiaalisille ja ympäristöön liittyville tuhoille sekä katastrofeille.</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</si>
  <si>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</si>
  <si>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1.a Taata merkittävä resurssien mobilisointi eri lähteistä, esimerkiksi tehostetun kehitysyhteistyön kautta, jotta kehitysmaille, erityisesti vähiten kehittyneille maille, voidaan tarjota riittävät ja ennakoitavissa olevat keinot toimeenpanna ohjelmia ja politiikkoja, jotka tähtäävät köyhyyden poistamiseen kaikissa muodoissaan.</t>
  </si>
  <si>
    <t>1.b Create sound policy frameworks at the national, regional and international levels, based on pro-poor and gender-sensitive development strategies, to support accelerated investment in poverty eradication actions</t>
  </si>
  <si>
    <t>1.b Luoda kansallisella, alueellisella ja kansainvälisellä tasolla järkevät, köyhien asemaa edistäviin ja sukupuolten tasa-arvon huomioiviin kehitysstrategioihin perustuvat toimintakehykset, jotka tukevat tehostettuja investointeja köyhyyden poistamiseen.</t>
  </si>
  <si>
    <t>Goal 2. End hunger, achieve food security and improved nutrition and promote sustainable agriculture</t>
  </si>
  <si>
    <t>Tavoite 2: Poistaa nälkä, saavuttaa ruokaturva, parantaa ravitsemusta ja edistää kestävää maataloutta.</t>
  </si>
  <si>
    <t>2.1 By 2030, end hunger and ensure access by all people, in particular the poor and people in vulnerable situations, including infants, to safe, nutritious and sufficient food all year round</t>
  </si>
  <si>
    <t>2.1 Poistaa vuoteen 2030 mennessä nälkä ja varmistaa, että kaikki, erityisesti köyhät ja huono-osaiset, mukaan lukien pikkulapset, saavat riittävästi turvallista ja ravinteikasta ruokaa ympäri vuoden.</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</si>
  <si>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</si>
  <si>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 Poistaa vuoteen 2030 mennessä kaikki aliravitsemuksen muodot esimerkiksi saavuttamalla vuoteen 2025 mennessä alle 5-vuotiaiden lasten kasvun hidastumista ja kuihtumista koskevat kansainvälisesti sovitut tavoitteet, sekä vastata murrosikäisten tyttöjen, raskaiden ja imettävien naisten sekä ikääntyneiden ihmisten ravitsemuksellisiin tarpeisiin.</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</si>
  <si>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</si>
  <si>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 Tuplata vuoteen 2030 mennessä maatalouden tuottavuus ja pienruoantuottajien, erityisesti naisten, alkuperäiskansojen, perheviljelijöiden, paimentolaisten ja kalastajien, tulot esimerkiksi takaamalla yhtäläinen oikeus maahan, muihin tuotantoresursseihin ja -panoksiin, tietoon, rahoituspalveluihin, markkinoihin ja arvonluontimahdollisuuksiin sekä työllistymiseen maatalouden ulkopuolella.</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</si>
  <si>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</si>
  <si>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 Taata vuoteen 2030 mennessä kestävät ruoantuotantojärjestelmät ja toteuttaa sopeutuvia maanviljelykäytäntöjä, jotka lisäävät tuottavuutta ja tuotantoa, auttavat ekosysteemien suojelussa, vahvistavat kykyä sopeutua ilmastonmuutokseen, äärimmäisiin sääoloihin, kuivuuteen, tulviin ja muihin tuhoihin ja parantavat asteittain maaperän laatua.</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</si>
  <si>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</si>
  <si>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 Säilyttää vuoteen 2020 mennessä siementen, viljelykasvien ja tuotantoeläinten sekä niiden sukuisten villien lajien geneettinen monimuotoisuus esimerkiksi järkevästi hallinnoitujen ja hajautettujen kansallisen, alueellisen ja kansainvälisen tason siemen- ja kasvipankkien avulla sekä edistää geeniresurssien ja niihin liittyvien perinnetietojen saantia ja niiden käytöstä aiheutuvien hyötyjen oikeudenmukaista sekä yhtäläistä jakamista kansainvälisesti sovitulla tavalla.</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</si>
  <si>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</si>
  <si>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 Lisätä muun muassa tehostetun kansainvälisen yhteistyön avulla panostuksia maaseudun infrastruktuuriin, maatalouden tutkimus- ja laajennuspalveluihin, teknologian kehitykseen ja kasvien sekä tuotantoeläinten geenipankkeihin, jotta kehitysmaiden, erityisesti vähiten kehittyneiden maiden, maatalouden tuotantokapasiteettia voidaan kasvattaa.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</si>
  <si>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</si>
  <si>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 Oikaista ja estää kaupan rajoituksia ja vääristymiä maailman maatalousmarkkinoilla esimerkiksi poistamalla samanaikaisesti kaikki maatalouden vientitukien muodot ja vaikutukseltaan vastaavanlaiset vientitoimet Dohan kehityskierroksen mandaatin mukaisesti.</t>
  </si>
  <si>
    <t>2.c Adopt measures to ensure the proper functioning of food commodity markets and their derivatives and facilitate timely access to market information, including on food reserves, in order to help limit extreme food price volatility</t>
  </si>
  <si>
    <t>2.c Ottaa käyttöön menetelmiä, joilla voidaan taata elintarvikkeiden raaka-ainemarkkinoiden ja niiden johdannaisten toimivuus ja mahdollistaa ajantasaisten markkinatietojen saanti muun muassa elintarvikevarastoista, jotta elintarvikehintojen voimakasta heilahtelua voitaisiin rajoittaa.</t>
  </si>
  <si>
    <t>Goal 3. Ensure healthy lives and promote well-being for all at all ages</t>
  </si>
  <si>
    <t>Tavoite 3: Taata terveellinen elämä ja hyvinvointi kaiken ikäisille.</t>
  </si>
  <si>
    <t>3.1 By 2030, reduce the global maternal mortality ratio to less than 70 per 100,000 live births</t>
  </si>
  <si>
    <t>3.1 Vähentää vuoteen 2030 mennessä maailmanlaajuista äitiyskuolleisuutta niin, että alle 70 äitiä kuolee 100 000 elävänä syntynyttä lasta kohden.</t>
  </si>
  <si>
    <t>3.2 By 2030, end preventable deaths of newborns and children under 5 years of age, with all countries aiming to reduce neonatal mortality to at least as low as 12 per 1,000 live births and under‑5 mortality to at least as low as 25 per 1,000 live births</t>
  </si>
  <si>
    <t>3.2 Lopettaa vuoteen 2030 mennessä vastasyntyneiden ja alle 5­vuotiaiden lasten ehkäistävissä olevat kuolemat; tavoitteena on, että jokaisessa maassa tuhannesta elävänä syntyneestä lapsesta enintään 12 kuolee vastasyntyneinä ja enintään 25 kuolee ennen 5 vuoden ikää.</t>
  </si>
  <si>
    <t>3.3 By 2030, end the epidemics of AIDS, tuberculosis, malaria and neglected tropical diseases and combat hepatitis, water-borne diseases and other communicable diseases</t>
  </si>
  <si>
    <t>3.3 Lopettaa vuoteen 2030 mennessä AIDS-, tuberkuloosi- ja malariaepidemiat sekä hoitamattomien trooppisten tautien epidemiat ja estää hepatiitin, veden välityksellä tarttuvien tautien ja muiden tarttuvien tautien leviäminen.</t>
  </si>
  <si>
    <t>3.4 By 2030, reduce by one third premature mortality from non-communicable diseases through prevention and treatment and promote mental health and well-being</t>
  </si>
  <si>
    <t>3.4 Vähentää vuoteen 2030 mennessä kolmanneksella tarttumattomien tautien aiheuttamia ennenaikaisia kuolemia ennaltaehkäisyn ja hoidon avulla sekä edistää henkistä terveyttä ja hyvinvointia.</t>
  </si>
  <si>
    <t>3.5 Strengthen the prevention and treatment of substance abuse, including narcotic drug abuse and harmful use of alcohol</t>
  </si>
  <si>
    <t>3.5 Tehostaa päihteiden, mukaan lukien huumeiden ja alkoholin, väärinkäytön ehkäisemistä ja hoitoa.</t>
  </si>
  <si>
    <t>3.6 By 2020, halve the number of global deaths and injuries from road traffic accidents</t>
  </si>
  <si>
    <t>3.6 Puolittaa vuoteen 2020 mennessä maailmanlaajuisten liikenneonnettomuuksista johtuvien kuolemien ja vammojen määrä.</t>
  </si>
  <si>
    <t>3.7 By 2030, ensure universal access to sexual and reproductive health-care services, including for family planning, information and education, and the integration of reproductive health into national strategies and programmes</t>
  </si>
  <si>
    <t>3.7 Taata vuoteen 2030 mennessä kaikille pääsy seksuaali- ja lisääntymisterveyden hoitopalvelujen, kuten perhesuunnittelun, tiedottamisen ja koulutuksen, piiriin sekä varmistaa lisääntymisterveyden ottaminen mukaan kansallisiin strategioihin ja ohjelmiin.</t>
  </si>
  <si>
    <t>3.8 Achieve universal health coverage, including financial risk protection, access to quality essential health-care services and access to safe, effective, quality and affordable essential medicines and vaccines for all</t>
  </si>
  <si>
    <t>3.8 Saavuttaa yleiskattava terveydenhuolto, mukaan lukien turva taloudellisilta riskeiltä, pääsy laadukkaiden ja olennaisten terveydenhoitopalvelujen piiriin sekä turvalliset, tehokkaat, laadukkaat ja edulliset välttämättömät lääkkeet ja rokotukset kaikille.</t>
  </si>
  <si>
    <t>3.9 By 2030, substantially reduce the number of deaths and illnesses from hazardous chemicals and air, water and soil pollution and contamination</t>
  </si>
  <si>
    <t>3.9 Vähentää vuoteen 2030 mennessä merkittävästi vaarallisista kemikaaleista ja ilman, veden ja maaperän saastumisesta sekä pilaantumisesta johtuvia kuolemia ja sairauksia.</t>
  </si>
  <si>
    <t>3.a Strengthen the implementation of the World Health Organization Framework Convention on Tobacco Control in all countries, as appropriate</t>
  </si>
  <si>
    <t>3.a Tukea tupakoinnin torjuntaa koskevan Maailman terveysjärjestön (WHO) puitesopimuksen täytäntöönpanoa kaikissa maissa tarpeen mukaan.</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</si>
  <si>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</si>
  <si>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 Tukea pääasiassa kehitysmaihin vaikuttaviin tarttuviin ja tarttumattomiin tauteihin tarkoitettujen rokotteiden sekä lääkkeiden tutkimusta ja kehitystä, taata edullisten ja välttämättömien lääkkeiden ja rokotteiden saanti TRIPS-sopimusta ja kansanterveyttä koskevan Dohan julistuksen mukaisesti, joka vahvistaa kehitysmaiden oikeuden hyödyntää täysimääräisesti teollis- ja tekijänoikeuksien kauppaan liittyvistä näkökohdista tehtyyn sopimukseen sisältyviä määräyksiä, jotka koskevat kansanterveyden turvaamiseen liittyviä joustoja, ja erityisesti varmistaa lääkkeiden saanti kaikille.</t>
  </si>
  <si>
    <t>3.c Substantially increase health financing and the recruitment, development, training and retention of the health workforce in developing countries, especially in least developed countries and small island developing States</t>
  </si>
  <si>
    <t>3.c Lisätä merkittävästi terveyteen kohdennettavaa rahoitusta ja terveydenhuollon työvoiman rekrytointia, kehittämistä, kouluttamista ja säilyttämistä kehitysmaissa, erityisesti vähiten kehittyneissä maissa ja pienissä kehittyvissä saarivaltioissa.</t>
  </si>
  <si>
    <t>3.d Strengthen the capacity of all countries, in particular developing countries, for early warning, risk reduction and management of national and global health risks</t>
  </si>
  <si>
    <t>3.d Vahvistaa kaikkien maiden, erityisesti kehitysmaiden, valmiuksia kansallisten ja maailmanlaajuisten terveysriskien ennakkovaroituksiin, minimointiin ja hallintaan.</t>
  </si>
  <si>
    <t>Goal 4. Ensure inclusive and equitable quality education and promote lifelong learning opportunities for all</t>
  </si>
  <si>
    <t>Tavoite 4: Taata kaikille avoin, tasa-arvoinen ja laadukas koulutus sekä elinikäiset oppimismahdollisuudet.</t>
  </si>
  <si>
    <t>4.1 By 2030, ensure that all girls and boys complete free, equitable and quality primary and secondary education leading to relevant and effective learning outcomes</t>
  </si>
  <si>
    <t>4.1 Varmistaa vuoteen 2030 mennessä, että kaikki saavat päätökseen ilmaisen, tasa-arvoisen ja laadukkaan perus- ja keskiasteen koulutuksen, joka johtaa olennaisiin ja tehokkaisiin oppimistuloksiin.</t>
  </si>
  <si>
    <t>4.2 By 2030, ensure that all girls and boys have access to quality early childhood development, care and pre‑primary education so that they are ready for primary education</t>
  </si>
  <si>
    <t>4.2 Varmistaa vuoteen 2030 mennessä kaikille mahdollisuus laadukkaaseen varhaislapsuuden kehitykseen ja hoitoon sekä perusasteen koulutukseen valmistavaan esiopetukseen.</t>
  </si>
  <si>
    <t>4.3 By 2030, ensure equal access for all women and men to affordable and quality technical, vocational and tertiary education, including university</t>
  </si>
  <si>
    <t>4.3 Varmistaa vuoteen 2030 mennessä kaikille mahdollisuus edulliseen ja laadukkaaseen tekniseen, ammatilliseen ja kolmannen asteen koulutukseen korkea-asteen koulutus mukaan lukien.</t>
  </si>
  <si>
    <t>4.4 By 2030, substantially increase the number of youth and adults who have relevant skills, including technical and vocational skills, for employment, decent jobs and entrepreneurship</t>
  </si>
  <si>
    <t>4.4 Lisätä vuoteen 2030 mennessä merkittävästi niiden nuorten ja aikuisten määrää, joilla on työllistymiseen, säällisiin työpaikkoihin ja yrittäjyyteen tarvittavat taidot, kuten tekninen ja ammatillinen osaaminen.</t>
  </si>
  <si>
    <t>4.5 By 2030, eliminate gender disparities in education and ensure equal access to all levels of education and vocational training for the vulnerable, including persons with disabilities, indigenous peoples and children in vulnerable situations</t>
  </si>
  <si>
    <t>4.5 Poistaa vuoteen 2030 mennessä sukupuolten eriarvoisuus koulutuksessa ja varmistaa heikossa asemassa oleville, kuten vammaisille, alkuperäiskansoille ja huono-osaisille lapsille, yhtäläinen mahdollisuus kaiken tasoiseen koulutukseen ja ammatilliseen valmennukseen.</t>
  </si>
  <si>
    <t>4.6 By 2030, ensure that all youth and a substantial proportion of adults, both men and women, achieve literacy and numeracy</t>
  </si>
  <si>
    <t>4.6 Varmistaa vuoteen 2030 mennessä, että kaikki nuoret ja merkittävä osa aikuisista ovat luku- ja laskutaitoisia.</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</si>
  <si>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</si>
  <si>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 Varmistaa vuoteen 2030 mennessä, että kaikki oppijat saavat kestävän kehityksen edistämiseen tarvittavat tiedot ja taidot esimerkiksi kestävää kehitystä ja kestäviä elämäntapoja, ihmisoikeuksia, sukupuolten tasa-arvoa, rauhan ja väkivallattomuuden kulttuurin edistämistä, maailmankansalaisuutta, kulttuurien monimuotoisuuden sekä kulttuurin osuutta kestävässä kehityksessä arvostavan koulutuksen kautta.</t>
  </si>
  <si>
    <t>4.a Build and upgrade education facilities that are child, disability and gender sensitive and provide safe, non-violent, inclusive and effective learning environments for all</t>
  </si>
  <si>
    <t>4.a Rakentaa ja uudistaa lapset, vammaisuuden ja sukupuolten tasa-arvon huomioon ottavia koululaitoksia sekä tarjota turvallisia, väkivallattomia, osallistavia ja tehokkaita oppimisympäristöjä kaikille.</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</si>
  <si>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</si>
  <si>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 Lisätä vuoteen 2020 mennessä merkittävästi kehitysmaiden, erityisesti vähiten kehittyneiden maiden, pienten kehittyvien saarivaltioiden ja Afrikan maiden saatavilla olevia stipendejä, joiden turvin voidaan hakeutua korkeamman asteen koulutukseen, esimerkiksi ammatilliseen koulutukseen sekä tieto- ja viestintäteknologian, tekniikan, konerakennuksen ja tieteen koulutusohjelmiin kehittyneissä maissa ja muissa kehittyvissä maissa.</t>
  </si>
  <si>
    <t>4.c By 2030, substantially increase the supply of qualified teachers, including through international cooperation for teacher training in developing countries, especially least developed countries and small island developing States</t>
  </si>
  <si>
    <t>4.c Lisätä vuoteen 2030 mennessä merkittävästi pätevien opettajien tarjontaa kehitysmaissa, erityisesti vähiten kehittyneissä maissa ja pienissä kehittyvissä saarivaltioissa, esimerkiksi kansainvälisen opettajankoulutusta koskevan yhteistyön avulla.</t>
  </si>
  <si>
    <t>Goal 5. Achieve gender equality and empower all women and girls</t>
  </si>
  <si>
    <t>Tavoite 5: Saavuttaa sukupuolten välinen tasa-arvo sekä vahvistaa naisten ja tyttöjen oikeuksia ja mahdollisuuksia.</t>
  </si>
  <si>
    <t>5.1 End all forms of discrimination against all women and girls everywhere</t>
  </si>
  <si>
    <t>5.1 Lopettaa kaikenlainen naisiin ja tyttöihin kohdistuva syrjintä kaikkialla.</t>
  </si>
  <si>
    <t>5.2 Eliminate all forms of violence against all women and girls in the public and private spheres, including trafficking and sexual and other types of exploitation</t>
  </si>
  <si>
    <t>5.2 Lopettaa kaikenlainen naisiin ja tyttöihin kohdistuva väkivalta julkisissa ja yksityisissä yhteyksissä, kuten ihmiskauppa ja seksuaalinen tai muu hyväksikäyttö.</t>
  </si>
  <si>
    <t>5.3 Eliminate all harmful practices, such as child, early and forced marriage and female genital mutilation</t>
  </si>
  <si>
    <t>5.3 Lopettaa kaikki haitalliset käytännöt, kuten lapsi- ja pakkoavioliitot sekä naisten sukupuolielinten silpominen.</t>
  </si>
  <si>
    <t>5.4 Recognize and value unpaid care and domestic work through the provision of public services, infrastructure and social protection policies and the promotion of shared responsibility within the household and the family as nationally appropriate</t>
  </si>
  <si>
    <t>5.4 Tunnustaa palkaton hoito- ja kotityö sekä antaa sille arvo tarjoamalla julkisia palveluja, infrastruktuuri ja sosiaaliturvaan liittyviä käytäntöjä sekä edistämällä jaettua vastuuta kodista ja perheestä kansallisten erityispiirteiden mukaisesti.</t>
  </si>
  <si>
    <t>5.5 Ensure women’s full and effective participation and equal opportunities for leadership at all levels of decision-making in political, economic and public life</t>
  </si>
  <si>
    <t>5.5 Taata naisille täysivaltainen ja tehokas osallistuminen sekä yhtäläiset johtamismahdollisuudet kaikilla päätöksenteon tasoilla politiikassa, taloudessa ja julkisessa elämässä.</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</si>
  <si>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</si>
  <si>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 Taata yhtäläiset mahdollisuudet seksuaali- ja lisääntymisterveyteen sekä lisääntymisoikeudet kansainvälisen väestö- ja kehityskonferenssin toimintaohjelman ja Pekingin toimintaohjelman sekä niiden arviointikonferenssien päätösasiakirjojen mukaisesti sovitulla tavalla.</t>
  </si>
  <si>
    <t>5.a Undertake reforms to give women equal rights to economic resources, as well as access to ownership and control over land and other forms of property, financial services, inheritance and natural resources, in accordance with national laws</t>
  </si>
  <si>
    <t>5.a Toteuttaa uudistuksia, joilla naiset saavat yhtäläiset oikeudet taloudellisiin resursseihin, maan ja muunlaisen omaisuuden omistajuuteen sekä hallintaan, rahoituspalveluihin, perintöön ja luonnonvaroihin kansallisten lakien mukaisesti.</t>
  </si>
  <si>
    <t>5.b Enhance the use of enabling technology, in particular information and communications technology, to promote the empowerment of women</t>
  </si>
  <si>
    <t>5.b Tehostaa mahdollistavan teknologian, erityisesti tieto- ja viestintäteknologian, käyttöä naisten oikeuksien ja mahdollisuuksien vahvistamiseksi.</t>
  </si>
  <si>
    <t>5.c Adopt and strengthen sound policies and enforceable legislation for the promotion of gender equality and the empowerment of all women and girls at all levels</t>
  </si>
  <si>
    <t>5.c Kehittää ja vahvistaa järkeviä käytäntöjä ja täytäntöönpanokelpoista lainsäädäntöä, joilla edistetään sukupuolten tasa-arvoa ja naisen sekä tyttöjen oikeuksia ja mahdollisuuksia kaikilla tasoilla.</t>
  </si>
  <si>
    <t>Goal 6. Ensure availability and sustainable management of water and sanitation for all</t>
  </si>
  <si>
    <t>Tavoite 6: Varmistaa veden saanti ja kestävä käyttö sekä sanitaatio kaikille.</t>
  </si>
  <si>
    <t>6.1 By 2030, achieve universal and equitable access to safe and affordable drinking water for all</t>
  </si>
  <si>
    <t>6.1 Varmistaa vuoteen 2030 mennessä turvallisen ja edullisen juomaveden saatavuus kaikille.</t>
  </si>
  <si>
    <t>6.2 By 2030, achieve access to adequate and equitable sanitation and hygiene for all and end open defecation, paying special attention to the needs of women and girls and those in vulnerable situations</t>
  </si>
  <si>
    <t>6.2 Taata vuoteen 2030 mennessä riittävä ja yhtäläinen sanitaatio ja hygienia kaikille ja lopettaa avokäymälät kiinnittäen erityistä huomiota naisten ja tyttöjen sekä huono-osaisten tarpeisiin.</t>
  </si>
  <si>
    <t>6.3 By 2030, improve water quality by reducing pollution, eliminating dumping and minimizing release of hazardous chemicals and materials, halving the proportion of untreated wastewater and substantially increasing recycling and safe reuse globally</t>
  </si>
  <si>
    <t>6.3 Parantaa vuoteen 2030 mennessä veden laatua vähentämällä saastumista, lopettamalla kaatopaikat ja minimoimalla vaarallisten kemikaalien ja materiaalien päästöt, puolittamalla käsittelemättömän jäteveden määrä ja lisäämällä merkittävästi maailmanlaajuista kierrätystä ja turvallista uudelleenkäyttöä.</t>
  </si>
  <si>
    <t>6.4 By 2030, substantially increase water-use efficiency across all sectors and ensure sustainable withdrawals and supply of freshwater to address water scarcity and substantially reduce the number of people suffering from water scarcity</t>
  </si>
  <si>
    <t>6.4 Lisätä vuoteen 2030 mennessä merkittävästi vedenkäytön tehokkuutta kaikilla sektoreilla, varmistaa kestävä vedenotto ja makean veden riittävyys vesipulan ehkäisemiseksi sekä vähentää merkittävästi vesipulasta kärsivien määrää.</t>
  </si>
  <si>
    <t>6.5 By 2030, implement integrated water resources management at all levels, including through transboundary cooperation as appropriate</t>
  </si>
  <si>
    <t>6.5 Toteuttaa vuoteen 2030 mennessä integroitu vesivarojen hallinta kaikilla tasoilla esimerkiksi valtioiden välisellä yhteistyöllä tarpeen mukaan.</t>
  </si>
  <si>
    <t>6.6 By 2020, protect and restore water-related ecosystems, including mountains, forests, wetlands, rivers, aquifers and lakes</t>
  </si>
  <si>
    <t>6.6 Suojella ja ennallistaa vuoteen 2020 mennessä vesistöihin liittyviä ekosysteemejä, kuten vuoria, metsiä, kosteikkoja, jokia, pohjavesiä ja järviä.</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</si>
  <si>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</si>
  <si>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 Laajentaa vuoteen 2030 mennessä kansainvälistä yhteistyötä ja valmiuksien kehittämiseen liittyvää tukea kehitysmaille veteen ja sanitaatioon liittyvissä toimenpiteissä ja ohjelmissa, jotka koskevat esimerkiksi veden talteenottoa, suolanpoistoa, vedenkulutuksen tehostamista, jätevesien käsittelyä sekä kierrätys- ja uudelleenkäyttöteknologioita.</t>
  </si>
  <si>
    <t>6.b Support and strengthen the participation of local communities in improving water and sanitation management</t>
  </si>
  <si>
    <t>6.b Tukea ja vahvistaa paikallisyhteisöjen osallistumista vesistöjen ja sanitaation hallinnan kehittämiseen.</t>
  </si>
  <si>
    <t>Goal 7. Ensure access to affordable, reliable, sustainable and modern energy for all</t>
  </si>
  <si>
    <t>Tavoite 7: Varmistaa edullinen, luotettava, kestävä ja uudenaikainen energia kaikille.</t>
  </si>
  <si>
    <t>7.1 By 2030, ensure universal access to affordable, reliable and modern energy services</t>
  </si>
  <si>
    <t>7.1 Varmistaa vuoteen 2030 mennessä edulliset, luotettavat ja uudenaikaiset energiapalvelut kaikille.</t>
  </si>
  <si>
    <t>7.2 By 2030, increase substantially the share of renewable energy in the global energy mix</t>
  </si>
  <si>
    <t>7.2 Lisätä vuoteen 2030 mennessä uusiutuvan energian osuutta merkittävästi maailmanlaajuisessa energialähteiden yhdistelmässä.</t>
  </si>
  <si>
    <t>7.3 By 2030, double the global rate of improvement in energy efficiency</t>
  </si>
  <si>
    <t>7.3 Tuplata vuoteen 2030 mennessä energiatehokkuuden maailmanlaajuinen parantumisvauhti.</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</si>
  <si>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</si>
  <si>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 Tehostaa vuoteen 2030 mennessä kansainvälistä yhteistyötä, joka tarjoaa mahdollisuuksia puhtaan energian tutkimukseen ja teknologiaan, uusiutuvan energian käyttö, energiatehokkuus ja edistynyt sekä entistä puhtaampi fossiilisten polttoaineiden käyttöteknologia mukaan lukien, sekä edistää investointeja energiainfrastruktuuriin ja puhtaan energian teknologiaan.</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</si>
  <si>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</si>
  <si>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 Laajentaa vuoteen 2030 mennessä infrastruktuuria ja uudistaa teknologioita uudenaikaisten ja kestävien energiapalvelujen tarjoamiseksi kaikille kehitysmaissa, erityisesti vähiten kehittyneissä maissa, pienissä kehittyvissä saarivaltioissa ja kehittyvissä sisämaavaltioissa niiden omien tukiohjelmien mukaisesti.</t>
  </si>
  <si>
    <t>Goal 8. Promote sustained, inclusive and sustainable economic growth, full and productive employment and decent work for all</t>
  </si>
  <si>
    <t>Tavoite 8: Edistää kaikkia koskevaa kestävää talouskasvua, täyttä ja tuottavaa työllisyyttä sekä säällisiä työpaikkoja.</t>
  </si>
  <si>
    <t>8.1 Sustain per capita economic growth in accordance with national circumstances and, in particular, at least 7 per cent gross domestic product growth per annum in the least developed countries</t>
  </si>
  <si>
    <t>8.1 Ylläpitää kaikkia koskevaa talouskasvua kansallisten olosuhteiden mukaisesti ja erityisesti vähintään 7 % BKT:n vuosittaista kasvua vähiten kehittyneissä maissa.</t>
  </si>
  <si>
    <t>8.2 Achieve higher levels of economic productivity through diversification, technological upgrading and innovation, including through a focus on high-value added and labour-intensive sectors</t>
  </si>
  <si>
    <t>8.2 Saavuttaa korkeampi taloudellisen tuottavuuden taso monipuolistamisen, teknologian uudistamisen ja innovaatioiden avulla, esimerkiksi panostamalla lisäarvoa luoviin ja työvoimavaltaisiin aloihin.</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</si>
  <si>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</si>
  <si>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 Edistää kehityslähtöisiä käytäntöjä, jotka tukevat tuottavaa toimintaa, säällisten työpaikkojen luontia, yrittäjyyttä, luovuutta ja innovointia sekä kannustavat mikro- ja pienyritysten sekä keskisuurten yritysten perustamiseen ja kasvattamiseen, esimerkiksi takaamalla rahoituspalvelujen saanti.</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</si>
  <si>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</si>
  <si>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 Parantaa vuoteen 2030 saakka asteittain maailmanlaajuista resurssitehokkuutta kulutuksessa ja tuotannossa ja pyrkiä erottamaan talouskasvu ja ympäristön pilaantuminen toisistaan kestävää kulutusta ja tuotantoa koskevan kymmenvuotisen ohjelmakehyksen mukaisesti, kehittyneet valtiot eturintamassa.</t>
  </si>
  <si>
    <t>8.5 By 2030, achieve full and productive employment and decent work for all women and men, including for young people and persons with disabilities, and equal pay for work of equal value</t>
  </si>
  <si>
    <t>8.5 Saavuttaa vuoteen 2030 mennessä täysi ja tuottava työllisyys ja säällinen työ kaikille, mukaan lukien nuorille ja vammaisille, sekä sama palkka samanarvoisesta työstä.</t>
  </si>
  <si>
    <t>8.6 By 2020, substantially reduce the proportion of youth not in employment, education or training</t>
  </si>
  <si>
    <t>8.6 Vähentää vuoteen 2020 mennessä merkittävästi niiden nuorten määrää, jotka eivät käy työssä tai opiskele.</t>
  </si>
  <si>
    <t xml:space="preserve">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 </t>
  </si>
  <si>
    <t>8.7 Ryhtyä välittömiin ja tehokkaisiin toimiin pakkotyön, modernin orjuuden ja ihmiskaupan poistamiseksi, varmistaa lapsityön pahimpien muotojen, kuten lapsisotilaiden värväämisen ja käytön, kieltäminen ja poistaminen sekä lopettaa lapsityö kaikissa muodoissaan vuoteen 2025 mennessä.</t>
  </si>
  <si>
    <t>8.8 Protect labour rights and promote safe and secure working environments for all workers, including migrant workers, in particular women migrants, and those in precarious employment</t>
  </si>
  <si>
    <t>8.8 Suojata työelämän oikeuksia ja taata turvallinen työympäristö kaikille työntekijöille, mukaan lukien siirtotyöläisille, erityisesti naisille ja epävarmassa työsuhteessa oleville.</t>
  </si>
  <si>
    <t>8.9 By 2030, devise and implement policies to promote sustainable tourism that creates jobs and promotes local culture and products</t>
  </si>
  <si>
    <t>8.9 Laatia ja toimeenpanna vuoteen 2030 mennessä käytäntöjä työpaikkoja luovan ja paikallista kulttuuria sekä tuotteita edistävän kestävän matkailun edistämiseksi.</t>
  </si>
  <si>
    <t>8.10 Strengthen the capacity of domestic financial institutions to encourage and expand access to banking, insurance and financial services for all</t>
  </si>
  <si>
    <t>8.10 Tukea kotimaisten rahoituslaitosten kykyä tarjota pankki-, vakuutus- ja rahoituspalveluja kaikille.</t>
  </si>
  <si>
    <t>8.a Increase Aid for Trade support for developing countries, in particular least developed countries, including through the Enhanced Integrated Framework for Trade-related Technical Assistance to Least Developed Countries</t>
  </si>
  <si>
    <t>8.a Lisätä kauppaa tukevaa kehitysapua kehitysmaille, erityisesti vähiten kehittyneille maille, esimerkiksi vähiten kehittyneille maille suunnattua kauppaan liittyvää teknistä apua koskevan laajennetun integroidun toimintakehyksen kautta.</t>
  </si>
  <si>
    <t>8.b By 2020, develop and operationalize a global strategy for youth employment and implement the Global Jobs Pact of the International Labour Organization</t>
  </si>
  <si>
    <t>8.b Kehittää ja ottaa vuoteen 2020 mennessä käyttöön maailmanlaajuinen strategia nuorten työllistämiseksi ja panna ILOn kansainvälinen työllisyyssopimus täytäntöön.</t>
  </si>
  <si>
    <t>Goal 9. Build resilient infrastructure, promote inclusive and sustainable industrialization and foster innovation</t>
  </si>
  <si>
    <t>Tavoite 9: Rakentaa kestävää infrastruktuuria sekä edistää kestävää teollisuutta ja innovaatioita.</t>
  </si>
  <si>
    <t>9.1 Develop quality, reliable, sustainable and resilient infrastructure, including regional and transborder infrastructure, to support economic development and human well-being, with a focus on affordable and equitable access for all</t>
  </si>
  <si>
    <t>9.1 Kehittää laadukasta, luotettavaa ja kestävää infrastruktuuria, kuten alueellista ja rajat ylittävää infrastruktuuria, taloudellisen kehityksen ja ihmisten hyvinvoinnin tueksi panostamalla sen edulliseen ja yhtäläiseen saantiin kaikille.</t>
  </si>
  <si>
    <t>9.2 Promote inclusive and sustainable industrialization and, by 2030, significantly raise industry’s share of employment and gross domestic product, in line with national circumstances, and double its share in least developed countries</t>
  </si>
  <si>
    <t>9.2 Edistää laajamittaista ja kestävää teollistumista ja nostaa vuoteen 2030 mennessä merkittävästi teollisuuden osuutta työllistäjänä ja bruttokansantuotteessa kansallisten olosuhteiden mukaisesti sekä tuplata sen osuus vähiten kehittyneissä maissa.</t>
  </si>
  <si>
    <t>9.3 Increase the access of small-scale industrial and other enterprises, in particular in developing countries, to financial services, including affordable credit, and their integration into value chains and markets</t>
  </si>
  <si>
    <t>9.3 Lisätä pienimuotoisten teollisuus- ja muiden yritysten pääsyä rahoituspalvelujen, kuten edullisten luottojen, piiriin erityisesti kehitysmaissa ja niiden integroitumista arvoketjuihin sekä markkinoille.</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</si>
  <si>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</si>
  <si>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 Uudistaa vuoteen 2030 mennessä infrastruktuuria ja jälkiasennusaloja kestävän kehityksen mukaisiksi, tehostaa resurssien käyttöä ja lisätä puhtaiden sekä ympäristöystävällisten teknologioiden ja tuotantoprosessien käyttöönottoa jokaisen maan omien valmiuksien mukaisesti.</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</si>
  <si>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</si>
  <si>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 Lisätä tieteellistä tutkimusta, uudistaa teollisuudenalojen teknologisia valmiuksia kaikissa maissa, erityisesti kehitysmaissa, esimerkiksi kannustamalla innovointiin ja lisäämällä merkittävästi tutkimus- ja kehityshenkilöstön määrää miljoonaa ihmistä kohti sekä julkista ja yksityistä rahoitusta tutkimus- ja kehitystoimintaan vuoteen 2030 mennessä.</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</si>
  <si>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</si>
  <si>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 Mahdollistaa kestävä ja joustava infrastruktuurin kehittäminen kehitysmaissa Afrikan maille, vähiten kehittyneille maille, kehittyville sisämaavaltioille ja pienille kehittyville saarivaltioille tarjottavan tehostetun rahoituksellisen, teknologisen ja teknisen tuen avulla.</t>
  </si>
  <si>
    <t>9.b Support domestic technology development, research and innovation in developing countries, including by ensuring a conducive policy environment for, inter alia, industrial diversification and value addition to commodities</t>
  </si>
  <si>
    <t>9.b Tukea kehitysmaiden omaa teknologista kehitystä, tutkimusta ja innovaatioita esimerkiksi varmistamalla suotuisa toimintaympäristö teollisuuden monipuolistamiseksi ja hyödykkeiden jalostusarvon lisäämiseksi.</t>
  </si>
  <si>
    <t>9.c Significantly increase access to information and communications technology and strive to provide universal and affordable access to the Internet in least developed countries by 2020</t>
  </si>
  <si>
    <t>9.c Lisätä merkittävästi tieto- ja viestintäteknologian saatavuutta ja pyrkiä tarjoamaan yhtäläinen ja edullinen Internetin käyttömahdollisuus vähiten kehittyneissä maissa vuoteen 2020 mennessä.</t>
  </si>
  <si>
    <t>Goal 10. Reduce inequality within and among countries</t>
  </si>
  <si>
    <t>Tavoite 10: Vähentää eriarvoisuutta maiden sisällä ja niiden välillä.</t>
  </si>
  <si>
    <t>10.1 By 2030, progressively achieve and sustain income growth of the bottom 40 per cent of the population at a rate higher than the national average</t>
  </si>
  <si>
    <t>10.1 Nostaa vuoteen 2030 mennessä väestön köyhimmän 40 %:n tulojen kasvu asteittain korkeammalle tasolle kuin kansallinen keskiarvo ja pitää se siellä.</t>
  </si>
  <si>
    <t>10.2 By 2030, empower and promote the social, economic and political inclusion of all, irrespective of age, sex, disability, race, ethnicity, origin, religion or economic or other status</t>
  </si>
  <si>
    <t>10.2 Edistää vuoteen 2030 mennessä kaikkien sosiaalista, taloudellista ja poliittista osallistumista ja kannustaa siihen iästä, sukupuolesta, vammaisuudesta, rodusta, etnisyydestä, alkuperästä, uskonnosta tai taloudellisesta tai muusta asemasta riippumatta.</t>
  </si>
  <si>
    <t>10.3 Ensure equal opportunity and reduce inequalities of outcome, including by eliminating discriminatory laws, policies and practices and promoting appropriate legislation, policies and action in this regard</t>
  </si>
  <si>
    <t>10.3 Taata yhtäläiset mahdollisuudet ja vähentää eriarvoista kohtelua muun muassa poistamalla syrjinnän mahdollistavat lait, politiikat ja käytännöt sekä edistämällä asianmukaista lainsäädäntöä, politiikkoja ja toimenpiteitä.</t>
  </si>
  <si>
    <t>10.4 Adopt policies, especially fiscal, wage and social protection policies, and progressively achieve greater equality</t>
  </si>
  <si>
    <t>10.4Toteuttaa erityisesti finanssipoliittisia, palkkaan ja sosiaaliturvaan liittyviä käytäntöjä ja edistää tasa-arvoa asteittain.</t>
  </si>
  <si>
    <t>10.5 Improve the regulation and monitoring of global financial markets and institutions and strengthen the implementation of such regulations</t>
  </si>
  <si>
    <t>10.5 Parantaa globaalien rahoitusmarkkinoiden ja -instituutioiden sääntelyä ja valvontaa sekä tukea tällaisen sääntelyn käyttöönottoa.</t>
  </si>
  <si>
    <t>10.6 Ensure enhanced representation and voice for developing countries in decision-making in global international economic and financial institutions in order to deliver more effective, credible, accountable and legitimate institutions</t>
  </si>
  <si>
    <t>10.6 Turvata kehitysmaiden parempi edustus ja ääni kansainvälisten talous- ja rahoitusinstituutioiden päätöksenteossa entistä tehokkaampien, uskottavampien, vastuullisempien ja legitiimiempien instituutioiden kehittämiseksi.</t>
  </si>
  <si>
    <t>10.7 Facilitate orderly, safe, regular and responsible migration and mobility of people, including through the implementation of planned and well-managed migration policies</t>
  </si>
  <si>
    <t>10.7 Mahdollistaa ihmisten turvallinen, järjestelmällinen ja vastuullinen siirtolaisuus sekä liikkuvuus esimerkiksi suunnitelmallisten ja hyvin hallinnoitujen siirtolaispolitiikkojen avulla.</t>
  </si>
  <si>
    <t>10.a Implement the principle of special and differential treatment for developing countries, in particular least developed countries, in accordance with World Trade Organization agreements</t>
  </si>
  <si>
    <t>10.a Ottaa kehitysmaita, erityisesti vähiten kehittyneitä maita, varten käyttöön erityisen ja eriytetyn kohtelun periaate Maailman kauppajärjestön sopimusten mukaisesti.</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</si>
  <si>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</si>
  <si>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 Kannustaa viralliseen kehitysapuun ja rahansiirtoihin, kuten ulkomaisiin suoriin sijoituksiin valtioille, joissa tarve on suurin, erityisesti vähiten kehittyneille maille, Afrikan maille, pieniin kehittyviin saarivaltioihin ja kehittyviin sisämaavaltioihin niiden kansallisten suunnitelmien ja ohjelmien mukaisesti.</t>
  </si>
  <si>
    <t>10.c By 2030, reduce to less than 3 per cent the transaction costs of migrant remittances and eliminate remittance corridors with costs higher than 5 per cent</t>
  </si>
  <si>
    <t>10.c Pienentää vuoteen 2030 mennessä maahanmuuttajien tekemien rahalähetysten käsittelykuluja alle 3 prosenttiin ja poistaa rahalähetyskanavat, joiden kulut ovat yli 5 prosenttia.</t>
  </si>
  <si>
    <t>Goal 11. Make cities and human settlements inclusive, safe, resilient and sustainable</t>
  </si>
  <si>
    <t>Tavoite 11: Taata turvalliset ja kestävät kaupungit sekä asuinyhdyskunnat.</t>
  </si>
  <si>
    <t>11.1 By 2030, ensure access for all to adequate, safe and affordable housing and basic services and upgrade slums</t>
  </si>
  <si>
    <t>1.1 Taata vuoteen 2030 mennessä kaikille riittävä, turvallinen ja edullinen asunto ja peruspalvelut sekä parantaa slummialueita.</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</si>
  <si>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</si>
  <si>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 Taata vuoteen 2030 mennessä kaikille turvallinen, edullinen, luotettava ja kestävä liikennejärjestelmä, parantaa liikenneturvallisuutta erityisesti lisäämällä julkista liikennettä ja kiinnittämällä erityistä huomiota huono-osaisten, naisten, lasten, vammaisten ja ikääntyneiden tarpeisiin.</t>
  </si>
  <si>
    <t>11.3 By 2030, enhance inclusive and sustainable urbanization and capacity for participatory, integrated and sustainable human settlement planning and management in all countries</t>
  </si>
  <si>
    <t>11.3 Lisätä vuoteen 2030 mennessä laajamittaista ja kestävää kaupungistumista ja mahdollisuuksia osallistavaan, integroituun ja kestävään asuinyhdyskuntien suunnitteluun sekä hallinnointiin kaikissa maissa.</t>
  </si>
  <si>
    <t>11.4 Strengthen efforts to protect and safeguard the world’s cultural and natural heritage</t>
  </si>
  <si>
    <t>11.4 Tehostaa hankkeita maailman kulttuuri- ja luontoperinnön suojelemiseksi.</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</si>
  <si>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</si>
  <si>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 Vähentää vuoteen 2030 mennessä merkittävästi katastrofien, kuten vesistöjen pilaantumisen, aiheuttamia kuolemantapauksia ja niille altistuvien ihmisten määrää sekä niihin liittyviä suoria taloudellisia tappioita suhteessa maailmanlaajuiseen bruttokansantuotteeseen panostaen erityisesti köyhien ja huono-osaisten suojelemiseen.</t>
  </si>
  <si>
    <t>11.6 By 2030, reduce the adverse per capita environmental impact of cities, including by paying special attention to air quality and municipal and other waste management</t>
  </si>
  <si>
    <t>11.6 Vähentää vuoteen 2030 mennessä kaupunkien haitallisia ympäristövaikutuksia kiinnittämällä erityistä huomiota esimerkiksi ilmanlaatuun sekä yhdyskunta- ja muiden jätteiden käsittelyyn.</t>
  </si>
  <si>
    <t>11.7 By 2030, provide universal access to safe, inclusive and accessible, green and public spaces, in particular for women and children, older persons and persons with disabilities</t>
  </si>
  <si>
    <t>11.7 Taata vuoteen 2030 mennessä yhtäläinen pääsy turvallisiin, osallistaviin, vihreisiin ja julkisiin tiloihin erityisesti naisille ja lapsille, ikääntyneille sekä vammaisille.</t>
  </si>
  <si>
    <t>11.a Support positive economic, social and environmental links between urban, peri-urban and rural areas by strengthening national and regional development planning</t>
  </si>
  <si>
    <t>11.a Tukea kaupunkialueiden, niiden lähialueiden ja maaseudun välisiä positiivisia taloudellisia, sosiaalisia ja ympäristöön liittyviä yhteyksiä tukemalla kansallisia ja alueellisia kehityssuunnitelmia.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</si>
  <si>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</si>
  <si>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 Lisätä vuoteen 2020 mennessä merkittävästi niiden kaupunkien ja asuinyhdyskuntien määrää, jotka laativat ja toteuttavat osallistamiseen, resurssitehokkuuteen, ilmastonmuutoksen vaikutusten lievittämiseen ja niihin sopeutumiseen sekä katastrofeista selviytymiseen tähtääviä yhtenäisiä politiikkoja ja suunnitelmia, sekä kehittää ja toteuttaa kokonaisvaltaisia katastrofiriskien hallintatoimia kaikilla tasoilla katastrofiriskien vähentämistä koskevan Sendain toimintakehyksen 2015–2030 puitteissa.</t>
  </si>
  <si>
    <t>11.c Support least developed countries, including through financial and technical assistance, in building sustainable and resilient buildings utilizing local materials</t>
  </si>
  <si>
    <t>11.c Tukea vähiten kehittyneitä maita kestävien ja joustavien, paikallisista materiaaleista tehtyjen rakennusten pystyttämisessä esimerkiksi rahoituksen ja teknisen avun keinoin.</t>
  </si>
  <si>
    <t>Goal 12. Ensure sustainable consumption and production patterns</t>
  </si>
  <si>
    <t>Tavoite 12: Varmistaa kulutus- ja tuotantotapojen kestävyys.</t>
  </si>
  <si>
    <t>12.1 Implement the 10‑Year Framework of Programmes on Sustainable Consumption and Production Patterns, all countries taking action, with developed countries taking the lead, taking into account the development and capabilities of developing countries</t>
  </si>
  <si>
    <t>12.1 Panna täytäntöön kestävää kulutusta ja tuotantoa koskeva kymmenvuotinen ohjelmakehys kaikissa maissa kehittyneiden maiden johdolla kehitysmaiden kehitystaso ja valmiudet huomioiden.</t>
  </si>
  <si>
    <t>12.2 By 2030, achieve the sustainable management and efficient use of natural resources</t>
  </si>
  <si>
    <t>12.2 Saavuttaa vuoteen 2030 mennessä luonnonvarojen kestävä ja tehokas käyttö.</t>
  </si>
  <si>
    <t>12.3 By 2030, halve per capita global food waste at the retail and consumer levels and reduce food losses along production and supply chains, including post-harvest losses</t>
  </si>
  <si>
    <t>12.3 Puolittaa vuoteen 2030 mennessä maailmanlaajuinen ruokajätteen määrä jälleenmyyjä- ja kuluttajatasolla sekä vähentää ruokahävikkiä tuotanto- ja jakeluketjuissa sadonkorjuun jälkeinen hävikki mukaan lukien.</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</si>
  <si>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</si>
  <si>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 Varmistaa vuoteen 2020 mennessä ympäristön kannalta kestävä kemikaalien ja jätteiden käsittely niiden koko elinkaaren ajan sovittujen kansainvälisten toimintakehysten mukaisesti ja vähentää merkittävästi niiden vapautumista ilmaan, veteen tai maahan, jotta haitalliset vaikutukset terveyteen ja ympäristöön voidaan minimoida.</t>
  </si>
  <si>
    <t>12.5 By 2030, substantially reduce waste generation through prevention, reduction, recycling and reuse</t>
  </si>
  <si>
    <t>12.5 Vähentää vuoteen 2030 mennessä merkittävästi jätteiden syntymistä ennaltaehkäisyn, kierrätyksen ja uudelleenkäytön keinoin.</t>
  </si>
  <si>
    <t>12.6 Encourage companies, especially large and transnational companies, to adopt sustainable practices and to integrate sustainability information into their reporting cycle</t>
  </si>
  <si>
    <t>12.6 Kannustaa erityisesti suuria ja kansainvälisiä yhtiöitä ottamaan käyttöön kestävät käytännöt ja sisällyttämään kestävää kehitystä koskevat yritysvastuutiedot raportointiinsa.</t>
  </si>
  <si>
    <t>12.7 Promote public procurement practices that are sustainable, in accordance with national policies and priorities</t>
  </si>
  <si>
    <t>12.7 Edistää kestäviä julkisia hankintakäytäntöjä kansallisten lakien ja prioriteettien mukaisesti.</t>
  </si>
  <si>
    <t>12.8 By 2030, ensure that people everywhere have the relevant information and awareness for sustainable development and lifestyles in harmony with nature</t>
  </si>
  <si>
    <t>12.8 Varmistaa vuoteen 2030 mennessä, että kestävästä kehityksestä ja luontoa suosivista elämäntavoista ollaan tietoisia kaikkialla.</t>
  </si>
  <si>
    <t>12.a Support developing countries to strengthen their scientific and technological capacity to move towards more sustainable patterns of consumption and production</t>
  </si>
  <si>
    <t>12.a Tukea kehitysmaita tieteellisten ja teknologisten valmiuksiensa vahvistamisessa, jotta ne voivat siirtyä kestävämpiin kulutus- ja tuotantotapoihin.</t>
  </si>
  <si>
    <t>12.b Develop and implement tools to monitor sustainable development impacts for sustainable tourism that creates jobs and promotes local culture and products</t>
  </si>
  <si>
    <t>12.b Kehittää ja ottaa käyttöön työkaluja, joilla voidaan valvoa kestävän kehityksen vaikutusta työpaikkoja luovan ja paikallista kulttuuria ja tuotteita edistävän kestävän matkailun kannalta.</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</si>
  <si>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</si>
  <si>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 Järkeistää tehottomia ja tuhlailevaan kulutukseen kannustavia fossiilisten polttoaineiden tukia poistamalla markkinoiden vääristymiä paikallisten olosuhteiden mukaisesti, esimerkiksi uudistamalla verotusta ja karsimalla haitallisia tukia niiden ympäristövaikutusten perusteella ottaen kuitenkin huomioon kehitysmaiden erityistarpeet ja tilanne sekä minimoiden niiden kehitykselle mahdollisesti aiheutuvat haitat siten, että köyhien ja toimenpiteille altistuvien yhteisöjen asema voidaan turvata.</t>
  </si>
  <si>
    <t>Goal 13. Take urgent action to combat climate change and its impacts2</t>
  </si>
  <si>
    <t>Tavoite 13: Toimia kiireellisesti ilmastonmuutosta ja sen vaikutuksia vastaan.</t>
  </si>
  <si>
    <t>13.1 Strengthen resilience and adaptive capacity to climate-related hazards and natural disasters in all countries</t>
  </si>
  <si>
    <t>13.1 Parantaa kaikkien maiden kykyä sopeutua ilmastoon liittyviin riskitekijöihin ja luonnonkatastrofeihin.</t>
  </si>
  <si>
    <t>13.2 Integrate climate change measures into national policies, strategies and planning</t>
  </si>
  <si>
    <t>13.2 Integroida ilmastonmuutosta koskevat toimenpiteet kansalliseen politiikkaan, strategioihin ja suunnitteluun.</t>
  </si>
  <si>
    <t>13.3 Improve education, awareness-raising and human and institutional capacity on climate change mitigation, adaptation, impact reduction and early warning</t>
  </si>
  <si>
    <t>13.3 Parantaa ilmastonmuutoksen hidastamiseen, sopeutumiseen, vaikutusten lievittämiseen ja ennakkovaroituksiin liittyvää koulutusta, tietämyksen lisäämistä sekä kansalaisten ja instituutioiden valmiuksia.</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</si>
  <si>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</si>
  <si>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 Panna täytäntöön YK:n ilmastonmuutosta koskevaan puitesopimukseen osallistuvien kehittyneiden maiden lupaus mobilisoida vuoteen 2020 mennessä vuosittain 100 miljardia dollaria kehitysmaiden ilmastotoimiin ja varmistaa vihreän ilmastorahaston läpinäkyvä täytäntöönpano ja toiminnan aloittaminen pääomittamisen kautta mahdollisimman pian.</t>
  </si>
  <si>
    <t>13.b Promote mechanisms for raising capacity for effective climate change-related planning and management in least developed countries and small island developing States, including focusing on women, youth and local and marginalized communities</t>
  </si>
  <si>
    <t>13.b Edistää mekanismeja, joilla lisätään tietoisuutta tehokkaasta ilmastonmuutokseen liittyvästä suunnittelusta ja hallinnasta vähiten kehittyneissä maissa ja pienissä kehittyvissä saarivaltiossa, painopisteinä erityisesti naiset, nuoret ja paikalliset sekä marginalisoituneet yhteisöt.</t>
  </si>
  <si>
    <t>Goal 14. Conserve and sustainably use the oceans, seas and marine resources for sustainable development</t>
  </si>
  <si>
    <t>Tavoite 14: Säilyttää meret ja merten tarjoamat luonnonvarat sekä edistää niiden kestävää käyttöä.</t>
  </si>
  <si>
    <t>14.1 By 2025, prevent and significantly reduce marine pollution of all kinds, in particular from land-based activities, including marine debris and nutrient pollution</t>
  </si>
  <si>
    <t>14.1 Ehkäistä ja vähentää vuoteen 2025 mennessä merkittävästi merten saastumista erityisesti maalla tapahtuvien toimintojen vaikutuksesta, kuten meriin päätyvien jätteiden ja ravinnekuormituksen kautta.</t>
  </si>
  <si>
    <t>14.2 By 2020, sustainably manage and protect marine and coastal ecosystems to avoid significant adverse impacts, including by strengthening their resilience, and take action for their restoration in order to achieve healthy and productive oceans</t>
  </si>
  <si>
    <t>14.2 Suojella ja hallita vuoteen 2020 mennessä kestävästi merten ja rannikkoalueiden ekosysteemejä merkittävien haittavaikutusten ehkäisemiseksi esimerkiksi vahvistamalla niiden kestokykyä sekä ryhtyä ennallistamistoimiin terveiden ja tuottavien merialueiden turvaamiseksi.</t>
  </si>
  <si>
    <t>14.3 Minimize and address the impacts of ocean acidification, including through enhanced scientific cooperation at all levels</t>
  </si>
  <si>
    <t>14.3 Minimoida ja torjua merten happamoitumisen vaikutuksia esimerkiksi tehostamalla tieteellistä yhteistyötä kaikilla tasoilla.</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</si>
  <si>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</si>
  <si>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 Säännellä kalastusta tehokkaasti vuoteen 2020 mennessä ja lopettaa liikakalastus, laiton, raportoimaton ja sääntelemätön kalastus sekä tuhoisat kalastuskäytänteet ja toteuttaa tiedepohjaisia hallintasuunnitelmia, jotta kalakannat voidaan palauttaa mahdollisimman lyhyessä ajassa vähintään tasoille, joilla voidaan taata suurin mahdollinen kestävä tuotto kalakantojen biologisten ominaisuuksien mukaisesti.</t>
  </si>
  <si>
    <t>14.5 By 2020, conserve at least 10 per cent of coastal and marine areas, consistent with national and international law and based on the best available scientific information</t>
  </si>
  <si>
    <t>14.5 Suojella vuoteen 2020 mennessä vähintään 10 % rannikko- ja merialueista kansallisten ja kansainvälisten lakien sekä parhaan käytettävissä olevan tutkimustiedon mukaisesti.</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</si>
  <si>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negotiation3</t>
  </si>
  <si>
    <t>14.6 Kieltää vuoteen 2020 mennessä tietyt kalastustukien muodot, jotka edistävät liikakapasiteettia ja -kalastusta, poistaa tuet, jotka edistävät laitonta, raportoimatonta ja sääntelemätöntä kalastusta ja pidättyä uusista vastaavanlaisista tuista ottaen huomioon, että kehitysmaita ja vähiten kehittyneitä maita koskevan asianmukaisen ja tehokkaan erityisen ja eriytetyn kohtelun tulisi olla kiinteä osa Maailman kauppajärjestön kalastusalan tukia koskevia neuvotteluja.*</t>
  </si>
  <si>
    <t>14.7 By 2030, increase the economic benefits to small island developing States and least developed countries from the sustainable use of marine resources, including through sustainable management of fisheries, aquaculture and tourism</t>
  </si>
  <si>
    <t>14.7 Kasvattaa vuoteen 2030 mennessä pienille kehittyville saarivaltioille ja vähiten kehittyneille maille kertyviä taloudellisia hyötyjä kestävästä meriresurssien käytöstä esimerkiksi kalastuksen, vesiviljelyn ja matkailun kestävän hallinnoinnin keinoin.</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</si>
  <si>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</si>
  <si>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 Lisätä tutkimustietoa, kehittää tutkimuskapasiteettia ja siirtää meriteknologiaa ottaen huomioon Hallitustenvälisen meritieteellisen komission meriteknologian siirtämistä koskevat ehdot ja ohjeet, jotta merten tilaa voidaan parantaa ja merten biologisen monimuotoisuuden positiivista vaikutusta kehitysmaiden, erityisesti pienten kehittyvien saarivaltioiden ja vähiten kehittyneiden maiden, kehitykseen voidaan lisätä.</t>
  </si>
  <si>
    <t>14.b Provide access for small-scale artisanal fishers to marine resources and markets</t>
  </si>
  <si>
    <t>14.b Tarjota pienimuotoisen kalastuksen harjoittajille mahdollisuus käyttää merten tarjoamia luonnonvaroja ja pääsy merimarkkinoille.</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</si>
  <si>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</si>
  <si>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 Tehostaa merten ja niiden tarjoamien luonnonvarojen suojelua ja kestävää käyttöä panemalla täytäntöön YK:n merioikeusyleissopimuksessa kuvattu kansainvälinen lainsäädäntö, joka tarjoaa oikeudellisen kehyksen merten ja niiden tarjoamien luonnonvarojen suojelulle ja kestävälle käytölle, kuten ”The future we want” -loppuasiakirjan 158 kappaleessa palautetaan mieliin.</t>
  </si>
  <si>
    <t>Goal 15. Protect, restore and promote sustainable use of terrestrial ecosystems, sustainably manage forests, combat desertification, and halt and reverse land degradation and halt biodiversity loss</t>
  </si>
  <si>
    <t>Tavoite 15: Suojella maaekosysteemejä, palauttaa niitä ennalleen ja edistää niiden kestävää käyttöä; edistää metsien kestävää käyttöä; taistella aavikoitumista vastaan; pysäyttää maaperän köyhtyminen ja luonnon monimuotoisuuden </t>
  </si>
  <si>
    <t>15.1 By 2020, ensure the conservation, restoration and sustainable use of terrestrial and inland freshwater ecosystems and their services, in particular forests, wetlands, mountains and drylands, in line with obligations under international agreements</t>
  </si>
  <si>
    <t>15.1 Suojella ja palauttaa vuoteen 2020 mennessä ennalleen maanpäällisiä ja sisämaassa sijaitsevia makean veden ekosysteemejä ja niiden tarjoamia palveluja, erityisesti metsiä, kosteikkoja, vuoria ja kuivan maan alueita, sekä turvata niiden kestävä käyttö kansainvälisiin sopimuksiin sisältyvien velvoitteiden mukaisesti.</t>
  </si>
  <si>
    <t>15.2 By 2020, promote the implementation of sustainable management of all types of forests, halt deforestation, restore degraded forests and substantially increase afforestation and reforestation globally</t>
  </si>
  <si>
    <t>15.2 Edistää vuoteen 2020 mennessä kaiken tyyppisten metsien kestävien hoitomenetelmien käyttöönottoa, pysäyttää metsäkato, ennallistaa turmeltuneita metsäalueita ja lisätä maailmanlaajuista metsitystä merkittävästi.</t>
  </si>
  <si>
    <t>15.3 By 2030, combat desertification, restore degraded land and soil, including land affected by desertification, drought and floods, and strive to achieve a land degradation-neutral world</t>
  </si>
  <si>
    <t>15.3 Taistella vuoteen 2030 mennessä aavikoitumista vastaan, ennallistaa pilaantunut maaperä esimerkiksi aavikoitumiselle, kuivuudelle ja tulville altistuneilla alueilla ja pyrkiä saavuttamaan nollataso maaperän pilaantumisessa.</t>
  </si>
  <si>
    <t>15.4 By 2030, ensure the conservation of mountain ecosystems, including their biodiversity, in order to enhance their capacity to provide benefits that are essential for sustainable development</t>
  </si>
  <si>
    <t>15.4 Varmistaa vuoteen 2030 mennessä vuoriekosysteemien ja niiden biologisen monimuotoisuuden suojelu, jotta voidaan tukea niiden kykyä tarjota kestävän kehityksen kannalta olennaisia hyötyjä.</t>
  </si>
  <si>
    <t>15.5 Take urgent and significant action to reduce the degradation of natural habitats, halt the loss of biodiversity and, by 2020, protect and prevent the extinction of threatened species</t>
  </si>
  <si>
    <t>15.5 Ryhtyä kiireellisiin ja merkittäviin toimenpiteisiin luontaisten elinympäristöjen turmeltumisen vähentämiseksi, luonnon monimuotoisuuden katoamisen pysäyttämiseksi ja uhanalaisten lajien suojelemiseksi sekä niiden sukupuuttoon kuolemisen estämiseksi vuoteen 2020 mennessä.</t>
  </si>
  <si>
    <t>15.6 Promote fair and equitable sharing of the benefits arising from the utilization of genetic resources and promote appropriate access to such resources, as internationally agreed</t>
  </si>
  <si>
    <t>15.6 Edistää geeniresurssien hyödyntämisestä saatavien hyötyjen oikeudenmukaista ja tasavertaista jakautumista sekä edistää tällaisten resurssien asianmukaisia käyttömahdollisuuksia kansainvälisesti sovituilla tavoilla.</t>
  </si>
  <si>
    <t>15.7 Take urgent action to end poaching and trafficking of protected species of flora and fauna and address both demand and supply of illegal wildlife products</t>
  </si>
  <si>
    <t>15.7 Ryhtyä kiireellisiin toimenpiteisiin suojeltujen kasvien ja eläinten salametsästyksen ja -kaupan pysäyttämiseksi sekä puuttua laittomien villieläinperäisten tuotteiden kysyntään ja tarjontaan.</t>
  </si>
  <si>
    <t>15.8 By 2020, introduce measures to prevent the introduction and significantly reduce the impact of invasive alien species on land and water ecosystems and control or eradicate the priority species</t>
  </si>
  <si>
    <t>15.8 Ottaa vuoteen 2020 mennessä käyttöön menetelmiä, joilla voidaan estää ja merkittävästi vähentää haitallisten vierasperäisten lajien vaikutuksia maa- ja vesiekosysteemeihin sekä pitää ensisijaisten lajien määrä kurissa tai karsia niitä.</t>
  </si>
  <si>
    <t>15.9 By 2020, integrate ecosystem and biodiversity values into national and local planning, development processes, poverty reduction strategies and accounts</t>
  </si>
  <si>
    <t>15.9 Integroida vuoteen 2020 mennessä ekosysteemiin ja luonnon monimuotoisuuden liittyvät arvot kansalliseen ja paikalliseen suunnitteluun, kehitysprosesseihin ja köyhyyden vähentämisstrategioihin sekä -toimenpiteisiin.</t>
  </si>
  <si>
    <t>15.a Mobilize and significantly increase financial resources from all sources to conserve and sustainably use biodiversity and ecosystems</t>
  </si>
  <si>
    <t>15.a Mobilisoida ja merkittävästi lisätä rahoitusta kaikista lähteistä luonnon monimuotoisuuden ja ekosysteemien suojeluun sekä kestävään käyttöön.</t>
  </si>
  <si>
    <t>15.b Mobilize significant resources from all sources and at all levels to finance sustainable forest management and provide adequate incentives to developing countries to advance such management, including for conservation and reforestation</t>
  </si>
  <si>
    <t>15.b Mobilisoida merkittävästi resursseja kaikista lähteistä ja kaikilla tasoilla kestävän metsänhoidon rahoittamiseen sekä tarjota riittäviä kannustimia kehitysmaille tällaisen metsänhoidon sekä suojelu- ja metsitystoimien edistämiseksi.</t>
  </si>
  <si>
    <t>15.c Enhance global support for efforts to combat poaching and trafficking of protected species, including by increasing the capacity of local communities to pursue sustainable livelihood opportunities</t>
  </si>
  <si>
    <t>15.c  Lisätä maailmanlaajuista tukea suojeltujen lajien salametsästyksen ja -kaupan vastaiseen taisteluun esimerkiksi parantamalla paikallisten yhteisöjen valmiuksia hankkia elantonsa kestävillä tavoilla.</t>
  </si>
  <si>
    <t>Goal 16. Promote peaceful and inclusive societies for sustainable development, provide access to justice for all and build effective, accountable and inclusive institutions at all levels</t>
  </si>
  <si>
    <t>Tavoite 16: Edistää rauhanomaisia yhteiskuntia ja taata kaikille pääsy oikeuspalveluiden pariin; rakentaa tehokkaita ja vastuullisia instituutioita kaikilla tasoilla.</t>
  </si>
  <si>
    <t>16.1 Significantly reduce all forms of violence and related death rates everywhere</t>
  </si>
  <si>
    <t>16.1 Vähentää merkittävästi kaikkia väkivallan muotoja ja niihin liittyviä kuolemantapauksia kaikkialla.</t>
  </si>
  <si>
    <t>16.2 End abuse, exploitation, trafficking and all forms of violence against and torture of children</t>
  </si>
  <si>
    <t>16.2 Lopettaa kaikki lapsiin kohdistuva pahoinpitely, hyväksikäyttö, ihmiskauppa ja kaikki väkivallan muodot sekä lasten kiduttaminen.</t>
  </si>
  <si>
    <t>16.3 Promote the rule of law at the national and international levels and ensure equal access to justice for all</t>
  </si>
  <si>
    <t>16.3 Edistää oikeusturvaa kansallisilla ja kansainvälisillä tasoilla sekä varmistaa kaikille yhtäläinen pääsy oikeuspalveluiden piiriin.</t>
  </si>
  <si>
    <t>16.4 By 2030, significantly reduce illicit financial and arms flows, strengthen the recovery and return of stolen assets and combat all forms of organized crime</t>
  </si>
  <si>
    <t>16.4 Vähentää vuoteen 2030 mennessä merkittävästi rahan sekä aseiden laittomia siirtoja, tehostaa varastetun omaisuuden palauttamista ja taistella kaikkea järjestäytyneen rikollisuuden muotoja vastaan.</t>
  </si>
  <si>
    <t>16.5 Substantially reduce corruption and bribery in all their forms</t>
  </si>
  <si>
    <t>16.5 Vähentää merkittävästi korruptiota ja lahjontaa kaikissa muodoissaan.</t>
  </si>
  <si>
    <t>16.6 Develop effective, accountable and transparent institutions at all levels</t>
  </si>
  <si>
    <t>16.6 Kehittää tehokkaita, vastuullisia ja läpinäkyviä instituutioita kaikilla tasoilla.</t>
  </si>
  <si>
    <t>16.7 Ensure responsive, inclusive, participatory and representative decision-making at all levels</t>
  </si>
  <si>
    <t>16.7 Varmistaa joustava, kaikkia koskeva, osallistava ja edustava päätöksenteko kaikilla tasoilla.</t>
  </si>
  <si>
    <t>16.8 Broaden and strengthen the participation of developing countries in the institutions of global governance</t>
  </si>
  <si>
    <t>16.8 Laajentaa ja vahvistaa kehitysmaiden osallistumista maailmanlaajuisiin hallinnointijärjestelmiin.</t>
  </si>
  <si>
    <t>16.9 By 2030, provide legal identity for all, including birth registration</t>
  </si>
  <si>
    <t>16.9 Taata vuoteen 2030 mennessä kaikille laillinen henkilöllisyys, kuten rekisteröinti syntyessä.</t>
  </si>
  <si>
    <t>16.10 Ensure public access to information and protect fundamental freedoms, in accordance with national legislation and international agreements</t>
  </si>
  <si>
    <t>16.10 Taata julkinen tietojen saanti ja turvata perusvapaudet kansallisen lainsäädännön ja kansainvälisten sopimusten mukaisesti.</t>
  </si>
  <si>
    <t>16.a Strengthen relevant national institutions, including through international cooperation, for building capacity at all levels, in particular in developing countries, to prevent violence and combat terrorism and crime</t>
  </si>
  <si>
    <t>16.a Vahvistaa tärkeimpiä kansallisia instituutioita esimerkiksi kansainvälisen yhteistyön avulla, jotta väkivallan ehkäisemiseen ja terrorismin sekä rikollisuuden torjumiseen tarvittavia valmiuksia voidaan kehittää kaikilla tasoilla, erityisesti kehitysmaissa.</t>
  </si>
  <si>
    <t>16.b Promote and enforce non-discriminatory laws and policies for sustainable development</t>
  </si>
  <si>
    <t>16.b Edistää ja panna täytäntöön syrjinnän vastaisia lakeja ja kestävän kehityksen käytäntöjä.</t>
  </si>
  <si>
    <t>Goal 17. Strengthen the means of implementation and revitalize the Global Partnership for Sustainable Development</t>
  </si>
  <si>
    <t>Tavoite 17: Tukea vahvemmin kestävän kehityksen toimeenpanoa ja globaalia kumppanuutta.</t>
  </si>
  <si>
    <t>17.1 Strengthen domestic resource mobilization, including through international support to developing countries, to improve domestic capacity for tax and other revenue collection</t>
  </si>
  <si>
    <t>17.1 Vahvistaa kotimaisten resurssien mobilisointia esimerkiksi kehitysmaille kohdistettavan kansainvälisen tuen kautta, jotta ne voivat kehittää valmiuksiaan verojen ja muiden tuottojen keräämiseen.</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</si>
  <si>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</si>
  <si>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 .Kannustaa kehittyneitä maita toteuttamaan täysimääräisesti sitoutumisensa viralliseen kehitysapuun, esimerkiksi monien kehittyneiden maiden sitoutuminen tavoitteeseen siitä, että 0,7 prosentin osuus BKT:stä käytetään viralliseen kehitysapuun (ODA/GNI) kehitysmaille ja 0,15–0,2 prosenttia viralliseen kehitysapuun (ODA/GNI) vähiten kehittyneille maille.</t>
  </si>
  <si>
    <t>17.3 Mobilize additional financial resources for developing countries from multiple sources</t>
  </si>
  <si>
    <t>17.3 Mobilisoida lisää rahoitusresursseja kehitysmaihin useista lähteistä.</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</si>
  <si>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</si>
  <si>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 Auttaa kehitysmaita saavuttamaan pitkän aikavälin velanhoitokyky koordinoiduilla käytännöillä, joiden tavoitteena on edistää velkarahoitusta, velkahelpotuksia ja velkojen uudelleenjärjestelyä tarpeen mukaan sekä puuttua erittäin velkaantuneiden köyhien maiden ulkoiseen velkaan velkakierreriskin pienentämiseksi.</t>
  </si>
  <si>
    <t>17.5 Adopt and implement investment promotion regimes for least developed countries</t>
  </si>
  <si>
    <t>17.5 Ottaa vähiten kehittyneitä maita varten käyttöön investointien edistämiseen tähtääviä ohjelmia.</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</si>
  <si>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</si>
  <si>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 Tehostaa pohjois-etelä- ja etelä-etelä-akselilla tapahtuvaa sekä kolmenvälistä alueellista ja kansainvälistä tieteeseen, teknologiaan ja innovaatioihin liittyvää yhteistyötä ja valmiuksia sekä kehittää tietojen jakamista keskinäisesti sovituin ehdoin, esimerkiksi parantamalla nykyisten mekanismien keskinäistä koordinointia erityisesti YK:n tasolla sekä maailmanlaajuisen teknologiansiirtoa helpottavan mekanismin avulla.</t>
  </si>
  <si>
    <t>17.7 Promote the development, transfer, dissemination and diffusion of environmentally sound technologies to developing countries on favourable terms, including on concessional and preferential terms, as mutually agreed</t>
  </si>
  <si>
    <t>17.7 Edistää ympäristöystävällisten teknologioiden kehittämistä, siirtoa ja levittämistä kehitysmaihin suotuisin ehdoin, myös ilman täyttä vastiketta ja etuoikeutetusti, jos näin keskinäisesti sovitaan.</t>
  </si>
  <si>
    <t>17.8 Fully operationalize the technology bank and science, technology and innovation capacity-building mechanism for least developed countries by 2017 and enhance the use of enabling technology, in particular information and communications technology</t>
  </si>
  <si>
    <t>17.8 Ottaa täysimääräisesti käyttöön teknologiapankki sekä tutkimus-, teknologia- ja innovaatiovalmiuksia kehittävä mekanismi vähiten kehittyneille maille vuoteen 2017 mennessä ja lisätä mahdollistavan teknologian, erityisesti tieto- ja viestintäteknologian, käyttöä.</t>
  </si>
  <si>
    <t>17.9 Enhance international support for implementing effective and targeted capacity-building in developing countries to support national plans to implement all the Sustainable Development Goals, including through North-South, South-South and triangular cooperation</t>
  </si>
  <si>
    <t>17.9 Tarjota kehitysmaille vahvistettua kansainvälistä apua tehokkaaseen ja kohdistettuun valmiuksien kehittämiseen, jotta kansallisia suunnitelmia kestävän kehityksen tavoitteiden toimeenpanemiseksi voidaan tukea esimerkiksi pohjois-etelä- ja etelä-etelä-akselilla tapahtuvan sekä kolmenvälisen yhteistyön kautta.</t>
  </si>
  <si>
    <t>17.10 Promote a universal, rules-based, open, non‑discriminatory and equitable multilateral trading system under the World Trade Organization, including through the conclusion of negotiations under its Doha Development Agenda</t>
  </si>
  <si>
    <t>17.10 Edistää yleismaailmallista, sääntöihin perustuvaa, avointa, syrjimätöntä ja yhdenvertaista monenvälistä Maailman kauppajärjestön alaisuudessa toimivaa kauppaa muun muassa viemällä päätökseen Dohan kehitysohjelman alaiset neuvottelut.</t>
  </si>
  <si>
    <t>17.11 Significantly increase the exports of developing countries, in particular with a view to doubling the least developed countries’ share of global exports by 2020</t>
  </si>
  <si>
    <t>17.11 Lisätä merkittävästi kehitysmaiden vientiä siten, että erityisesti vähiten kehittyneiden maiden osuus maailmanlaajuisesta viennistä voidaan kaksinkertaistaa vuoteen 2020 mennessä.</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</si>
  <si>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</si>
  <si>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 Taata vähiten kehittyneille maille viipymättä tulliton ja kiintiötön, pysyvä pääsy markkinoille Maailman kauppajärjestön päätösten mukaisesti esimerkiksi varmistamalla, että vähiten kehittyneistä maista tapahtuvaa tuontia koskevat etuuskohteluun oikeuttavat alkuperäsäännöt ovat läpinäkyviä ja yksinkertaisia sekä markkinoille pääsyä edistäviä.</t>
  </si>
  <si>
    <t>17.13 Enhance global macroeconomic stability, including through policy coordination and policy coherence</t>
  </si>
  <si>
    <t>17.13 Parantaa maailmanlaajuista makrotalouden vakautta muun muassa poliittisen koordinoinnin ja johdonmukaisuuden avulla.</t>
  </si>
  <si>
    <t>17.14 Enhance policy coherence for sustainable development</t>
  </si>
  <si>
    <t>17.14 Parantaa kestävää kehitystä koskevan politiikan johdonmukaisuutta.</t>
  </si>
  <si>
    <t>17.15 Respect each country’s policy space and leadership to establish and implement policies for poverty eradication and sustainable development</t>
  </si>
  <si>
    <t>17.15 Kunnioittaa kunkin maan poliittista liikkumisvaraa ja johtoa köyhyyden poistamiseen ja kestävään kehitykseen tähtäävän politiikan laatimisessa ja toteuttamisessa.</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</si>
  <si>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</si>
  <si>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 Tehostaa kestävän kehityksen globaalia kumppanuutta ja täydentää sitä useiden sidosryhmien kumppanuuksilla, jotka jalkauttavat ja jakavat tietoja, asiantuntemusta, teknologiaa ja rahoitusresursseja kestävän kehityksen tavoitteiden tueksi kaikissa maissa, erityisesti kehitysmaissa.</t>
  </si>
  <si>
    <t>17.17 Encourage and promote effective public, public-private and civil society partnerships, building on the experience and resourcing strategies of partnerships</t>
  </si>
  <si>
    <t>17.17 Kannustaa ja edistää tehokkaita julkisia, julkisen ja yksityisen sektorin sekä kansalaisyhteiskunnan välisiä kumppanuuksia niiden oman asiantuntemuksen ja resursointistrategioiden pohjalta.</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</si>
  <si>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</si>
  <si>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 Tehostaa vuoteen 2020 mennessä tukea kehitysmaiden, mukaan lukien vähiten kehittyneiden maiden ja pienten kehittyvien saarivaltioiden, valmiuksien kehittämiselle siten, että laadukkaiden, ajantasaisten ja luotettavien, tulotason, sukupuolen, iän, rodun, etnisyyden, maahanmuuttaja-aseman, vammaisuuden, maantieteellisen sijainnin ja muiden kansallisissa konteksteissa merkittävien ominaisuuksien perusteella eriytettyjen tietojen saatavuutta voidaan merkittävästi parantaa.</t>
  </si>
  <si>
    <t>17.19 By 2030, build on existing initiatives to develop measurements of progress on sustainable development that complement gross domestic product, and support statistical capacity-building in developing countries</t>
  </si>
  <si>
    <t>17.19 Kehittää vuoteen 2030 mennessä kestävän kehityksen etenemistä koskevia mittareita bruttokansantuotteen täydennykseksi nykyisten hankkeiden pohjalta sekä tukea tilastointivalmiuksien kehittämistä kehitysmaissa.</t>
  </si>
  <si>
    <t>Health statistics and data</t>
  </si>
  <si>
    <t>Collection, production, management and dissemination of statistics and data related to health. Includes health surveys, establishment of health databases, data collection on epidemics, etc.</t>
  </si>
  <si>
    <t>Population statistics and data</t>
  </si>
  <si>
    <t>Collection, production, management and dissemination of statistics and data related to Population and Reproductive Health. Includes census work, vital registration, migration data collection, demographic data, etc.</t>
  </si>
  <si>
    <t>Foreign affairs</t>
  </si>
  <si>
    <t>Administration of external affairs and services.</t>
  </si>
  <si>
    <t>Diplomatic missions</t>
  </si>
  <si>
    <t>Operation of diplomatic and consular missions stationed abroad or at offices of international organisations.</t>
  </si>
  <si>
    <t>Administration of developing countries' foreign aid</t>
  </si>
  <si>
    <t>Support to administration of developing countries' foreign aid (including triangular and south-south cooperation).</t>
  </si>
  <si>
    <t>General personnel services</t>
  </si>
  <si>
    <t>Administration and operation of the civil service including policies, procedures and regulations.</t>
  </si>
  <si>
    <t>Other general public services</t>
  </si>
  <si>
    <t>Maintenance and storage of government records and archives, operation of government-owned or occupied buildings, central motor vehicle pools, government-operated printing offices, centralised computer and data processing services, etc.</t>
  </si>
  <si>
    <t>National monitoring and evaluation</t>
  </si>
  <si>
    <t>Operation or support of institutions providing national monitoring and evaluation.</t>
  </si>
  <si>
    <t>National standards development</t>
  </si>
  <si>
    <t>Operation or support of institutions dealing with national standards development. (Use code 16062 for statistical capacity-building.)</t>
  </si>
  <si>
    <t>Executive office</t>
  </si>
  <si>
    <t>Administration, operation or support of executive office. Includes office of the chief executive at all levels of government (monarch, governor-general, president, prime minister, governor, mayor, etc.).</t>
  </si>
  <si>
    <t>Government and civil society statistics and data</t>
  </si>
  <si>
    <t>Collection, production, management and dissemination of statistics and data related to Government &amp; Civil Society. Includes macroeconomic statistics, government finance, fiscal and public sector statistics, support to development of administrative data infrastructure, civil society surveys.</t>
  </si>
  <si>
    <t>Budget planning</t>
  </si>
  <si>
    <t>Operation of the budget office and planning as part of the budget process.</t>
  </si>
  <si>
    <t>National audit</t>
  </si>
  <si>
    <t>Operation of the accounting and audit services.</t>
  </si>
  <si>
    <t>Debt and aid management</t>
  </si>
  <si>
    <t>Management of public debt and foreign aid received (in the partner country). For reporting on debt reorganisation, use codes 600xx.</t>
  </si>
  <si>
    <t>Local government finance</t>
  </si>
  <si>
    <t>Financial transfers to local government; support to institutions managing such transfers. (Use specific sector codes for sector-related transfers.)</t>
  </si>
  <si>
    <t>Other central transfers to institutions</t>
  </si>
  <si>
    <t>Transfers to non sector-specific autonomous bodies or state-owned enterprises outside of local government finance; support to institutions managing such transfers. (Use specific sector codes for sector-related transfers.)</t>
  </si>
  <si>
    <t>Local government administration</t>
  </si>
  <si>
    <t>Decentralisation processes (including political, administrative and fiscal dimensions); intergovernmental relations and federalism; strengthening local authorities.</t>
  </si>
  <si>
    <t>Tax collection</t>
  </si>
  <si>
    <t>Operation of the inland revenue authority.</t>
  </si>
  <si>
    <t>Tax policy and administration support</t>
  </si>
  <si>
    <t>Other non-tax revenue mobilisation</t>
  </si>
  <si>
    <t xml:space="preserve">Non-tax public revenue, which includes line ministries, revenue authorities or other local, regional or national public bodies. </t>
  </si>
  <si>
    <t>Justice, law and order policy, planning and administration</t>
  </si>
  <si>
    <t>Judicial law and order sectors; policy development within ministries of justice or equivalents.</t>
  </si>
  <si>
    <t>Police</t>
  </si>
  <si>
    <t>Police affairs and services.</t>
  </si>
  <si>
    <t>Fire and rescue services</t>
  </si>
  <si>
    <t>Fire-prevention and fire-fighting affairs and services.</t>
  </si>
  <si>
    <t>Judicial affairs</t>
  </si>
  <si>
    <t>Civil and criminal law courts and the judicial system, including enforcement of fines and legal settlements imposed by the courts and operation of parole and probation systems.</t>
  </si>
  <si>
    <t>Ombudsman</t>
  </si>
  <si>
    <t>Independent service representing the interests of the public by investigating and addressing complaints of unfair treatment or maladministration.</t>
  </si>
  <si>
    <t>Immigration</t>
  </si>
  <si>
    <t>Immigration affairs and services, including alien registration, issuing work and travel documents to immigrants.</t>
  </si>
  <si>
    <t>Prisons</t>
  </si>
  <si>
    <t>Social protection and welfare services policy, planning and administration</t>
  </si>
  <si>
    <t>Administration of overall social protection policies, plans, programmes and budgets including legislation, standards and statistics on social protection.</t>
  </si>
  <si>
    <t>Social security (excl pensions)</t>
  </si>
  <si>
    <t>Social protection shemes in the form of cash or in-kind benefits to people unable to work due to sickness or injury.</t>
  </si>
  <si>
    <t>General pensions</t>
  </si>
  <si>
    <t>Social protection schemes in the form of cash or in-kind benefits, including pensions, against the risks linked to old age.</t>
  </si>
  <si>
    <t>Civil service pensions</t>
  </si>
  <si>
    <t>Pension schemes for government personnel.</t>
  </si>
  <si>
    <t>Social services (incl youth development and women+ children)</t>
  </si>
  <si>
    <t>Social protection schemes in the form of cash or in-kind benefits to households with dependent children, including parental leave benefits.</t>
  </si>
  <si>
    <t>Recreation and sport</t>
  </si>
  <si>
    <t>Culture</t>
  </si>
  <si>
    <t>Transport policy, planning and administration</t>
  </si>
  <si>
    <t>Administration of affairs and services concerning transport systems.</t>
  </si>
  <si>
    <t>Public transport services</t>
  </si>
  <si>
    <t>Administration of affairs and services concerning public transport.</t>
  </si>
  <si>
    <t>Transport regulation</t>
  </si>
  <si>
    <t>Supervision and regulation of users, operations, construction and maintenance of transport systems (registration, licensing, inspection of equipment, operator skills and training; safety standards, franchises, tariffs, levels of service, etc.).</t>
  </si>
  <si>
    <t>Feeder road construction</t>
  </si>
  <si>
    <t>Construction or operation of feeder road transport systems and facilities.</t>
  </si>
  <si>
    <t>Feeder road maintenance</t>
  </si>
  <si>
    <t>Maintenance of feeder road transport systems and facilities.</t>
  </si>
  <si>
    <t>National road construction</t>
  </si>
  <si>
    <t>Construction or operation of national road transport systems and facilities.</t>
  </si>
  <si>
    <t>National road maintenance</t>
  </si>
  <si>
    <t>Maintenance of national road transport systems and facilities.</t>
  </si>
  <si>
    <t>Communications policy, planning and administration</t>
  </si>
  <si>
    <t>Postal services</t>
  </si>
  <si>
    <t>Development and operation of postal services.</t>
  </si>
  <si>
    <t>Information services</t>
  </si>
  <si>
    <t>Provision of information services.</t>
  </si>
  <si>
    <t>Energy sector policy, planning and administration</t>
  </si>
  <si>
    <t>Energy regulation</t>
  </si>
  <si>
    <t>Regulation of the energy sector, including wholesale and retail electricity provision.</t>
  </si>
  <si>
    <t>Urban land policy and management</t>
  </si>
  <si>
    <t>Urban development and planning; urban management, land information systems.</t>
  </si>
  <si>
    <t>Urban development</t>
  </si>
  <si>
    <t>Integrated urban development projects; local development; urban infrastructure and services; municipal finances; urban environment systems; urban renewal and urban housing.</t>
  </si>
  <si>
    <t>Rural land policy and management</t>
  </si>
  <si>
    <t>Regional development planning; promotion of decentralised and multi-sectoral competence for planning, co-ordination and management; land management; land use planning; geographical information systems.</t>
  </si>
  <si>
    <t>Integrated rural development projects; implementation of regional development and measures (including natural reserve management); land settlement and resettlement activities [excluding resettlement of refugees and internally displaced persons (72010)]; functional integration of rural and urban areas.</t>
  </si>
  <si>
    <t>Basic Health Care Services in Emergencies</t>
  </si>
  <si>
    <t>Provision of health services (basic health services, mental health, sexual and reproductive health), medical nutritional intervention (therapeutic feeding and medical interventions for treating malnutrition) and supply of medicines for the benefit of affected people. Excludes supplemental feeding (72040).</t>
  </si>
  <si>
    <t>Education in emergencies</t>
  </si>
  <si>
    <t>Support for education facilities (including restoring pre-existing essential infrastructure and school facilities), teaching, training and learning materials (including digital technologies, as appropriate) and immediate access to quality basic and primary education (including formal and non-formal education), and secondary education (including vocational training and secondary level technical education) in emergencies for the benefit of affected children and youth, particularly targeting girls and women and refugees, life skills for youth and adults, and vocational training for youth and adults</t>
  </si>
  <si>
    <t>DAC PURPOSE CODES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</si>
</sst>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name val="Arial"/>
    </font>
    <font>
      <sz val="11"/>
      <color theme="1"/>
      <name val="Calibri"/>
      <family val="2"/>
      <scheme val="minor"/>
    </font>
    <font>
      <sz val="11"/>
      <color theme="1"/>
      <name val="Calibri"/>
      <family val="2"/>
      <scheme val="minor"/>
    </font>
    <font>
      <sz val="8"/>
      <color indexed="81"/>
      <name val="Tahoma"/>
      <family val="2"/>
    </font>
    <font>
      <b/>
      <sz val="8"/>
      <color indexed="81"/>
      <name val="Tahoma"/>
      <family val="2"/>
    </font>
    <font>
      <b/>
      <sz val="14"/>
      <name val="Arial"/>
      <family val="2"/>
    </font>
    <font>
      <b/>
      <sz val="8"/>
      <name val="Arial"/>
      <family val="2"/>
    </font>
    <font>
      <sz val="8"/>
      <name val="Arial"/>
      <family val="2"/>
    </font>
    <font>
      <b/>
      <sz val="8"/>
      <name val="Arial"/>
      <family val="2"/>
    </font>
    <font>
      <b/>
      <sz val="12"/>
      <name val="Arial"/>
      <family val="2"/>
    </font>
    <font>
      <sz val="12"/>
      <name val="Arial"/>
      <family val="2"/>
    </font>
    <font>
      <b/>
      <sz val="10"/>
      <name val="Calibri"/>
      <family val="2"/>
      <scheme val="minor"/>
    </font>
    <font>
      <sz val="10"/>
      <name val="Calibri"/>
      <family val="2"/>
      <scheme val="minor"/>
    </font>
    <font>
      <sz val="8"/>
      <color rgb="FFFF0000"/>
      <name val="Arial"/>
      <family val="2"/>
    </font>
    <font>
      <sz val="10"/>
      <color theme="1"/>
      <name val="Calibri"/>
      <family val="2"/>
      <scheme val="minor"/>
    </font>
    <font>
      <b/>
      <i/>
      <sz val="8"/>
      <color indexed="81"/>
      <name val="Tahoma"/>
      <family val="2"/>
    </font>
    <font>
      <sz val="10"/>
      <color rgb="FFC00000"/>
      <name val="Arial"/>
      <family val="2"/>
    </font>
    <font>
      <sz val="9"/>
      <color indexed="81"/>
      <name val="Tahoma"/>
      <family val="2"/>
    </font>
    <font>
      <b/>
      <sz val="9"/>
      <color indexed="81"/>
      <name val="Tahoma"/>
      <family val="2"/>
    </font>
    <font>
      <b/>
      <sz val="10"/>
      <name val="Arial"/>
      <family val="2"/>
    </font>
    <font>
      <u/>
      <sz val="10"/>
      <color theme="10"/>
      <name val="Arial"/>
      <family val="2"/>
    </font>
    <font>
      <sz val="10"/>
      <name val="Arial"/>
      <family val="2"/>
    </font>
    <font>
      <b/>
      <sz val="10"/>
      <color rgb="FFFFFFFF"/>
      <name val="Arial Narrow"/>
      <family val="2"/>
    </font>
    <font>
      <b/>
      <sz val="10"/>
      <color theme="1"/>
      <name val="Arial Narrow"/>
      <family val="2"/>
    </font>
    <font>
      <sz val="10"/>
      <color theme="1"/>
      <name val="Arial Narrow"/>
      <family val="2"/>
    </font>
    <font>
      <i/>
      <sz val="10"/>
      <color theme="1"/>
      <name val="Arial Narrow"/>
      <family val="2"/>
    </font>
    <font>
      <b/>
      <i/>
      <sz val="10"/>
      <color theme="1"/>
      <name val="Arial Narrow"/>
      <family val="2"/>
    </font>
    <font>
      <i/>
      <sz val="8"/>
      <name val="Arial"/>
      <family val="2"/>
    </font>
    <font>
      <sz val="10"/>
      <color theme="1"/>
      <name val="Arial"/>
      <family val="2"/>
    </font>
    <font>
      <b/>
      <sz val="10"/>
      <color theme="1"/>
      <name val="Arial"/>
      <family val="2"/>
    </font>
  </fonts>
  <fills count="12">
    <fill>
      <patternFill patternType="none"/>
    </fill>
    <fill>
      <patternFill patternType="gray125"/>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ECFF"/>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bgColor indexed="64"/>
      </patternFill>
    </fill>
    <fill>
      <patternFill patternType="solid">
        <fgColor theme="7" tint="0.39997558519241921"/>
        <bgColor indexed="64"/>
      </patternFill>
    </fill>
    <fill>
      <patternFill patternType="solid">
        <fgColor rgb="FF666666"/>
        <bgColor indexed="64"/>
      </patternFill>
    </fill>
    <fill>
      <patternFill patternType="solid">
        <fgColor rgb="FFCCEEB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7">
    <xf numFmtId="0" fontId="0" fillId="0" borderId="0"/>
    <xf numFmtId="0" fontId="20" fillId="0" borderId="0" applyNumberFormat="0" applyFill="0" applyBorder="0" applyAlignment="0" applyProtection="0"/>
    <xf numFmtId="0" fontId="2" fillId="0" borderId="0"/>
    <xf numFmtId="0" fontId="21" fillId="0" borderId="0"/>
    <xf numFmtId="0" fontId="1" fillId="0" borderId="0"/>
    <xf numFmtId="0" fontId="21" fillId="0" borderId="0"/>
    <xf numFmtId="0" fontId="21" fillId="0" borderId="0"/>
  </cellStyleXfs>
  <cellXfs count="90">
    <xf numFmtId="0" fontId="0" fillId="0" borderId="0" xfId="0"/>
    <xf numFmtId="0" fontId="7" fillId="0" borderId="0" xfId="0" applyFont="1" applyProtection="1"/>
    <xf numFmtId="0" fontId="8" fillId="0" borderId="0" xfId="0" applyFont="1" applyProtection="1"/>
    <xf numFmtId="3" fontId="7" fillId="0" borderId="0" xfId="0" applyNumberFormat="1" applyFont="1" applyProtection="1"/>
    <xf numFmtId="0" fontId="7" fillId="0" borderId="0" xfId="0" applyFont="1" applyFill="1" applyBorder="1" applyProtection="1"/>
    <xf numFmtId="0" fontId="7" fillId="2" borderId="1" xfId="0" applyFont="1" applyFill="1" applyBorder="1" applyAlignment="1" applyProtection="1">
      <alignment wrapText="1"/>
    </xf>
    <xf numFmtId="0" fontId="8" fillId="2" borderId="2" xfId="0" applyFont="1" applyFill="1" applyBorder="1" applyProtection="1"/>
    <xf numFmtId="0" fontId="7" fillId="2" borderId="1" xfId="0" applyNumberFormat="1" applyFont="1" applyFill="1" applyBorder="1" applyAlignment="1" applyProtection="1">
      <alignment wrapText="1"/>
    </xf>
    <xf numFmtId="0" fontId="12" fillId="0" borderId="0" xfId="0" applyFont="1" applyBorder="1" applyAlignment="1"/>
    <xf numFmtId="0" fontId="14" fillId="0" borderId="0" xfId="0" applyFont="1"/>
    <xf numFmtId="0" fontId="16" fillId="0" borderId="0" xfId="0" applyFont="1" applyProtection="1"/>
    <xf numFmtId="0" fontId="8" fillId="4" borderId="2" xfId="0" applyNumberFormat="1" applyFont="1" applyFill="1" applyBorder="1" applyProtection="1"/>
    <xf numFmtId="0" fontId="8" fillId="4" borderId="2" xfId="0" applyFont="1" applyFill="1" applyBorder="1" applyProtection="1"/>
    <xf numFmtId="0" fontId="7" fillId="0" borderId="0" xfId="0" applyFont="1" applyFill="1" applyProtection="1"/>
    <xf numFmtId="0" fontId="9" fillId="0" borderId="0" xfId="0" applyFont="1" applyProtection="1"/>
    <xf numFmtId="0" fontId="10" fillId="0" borderId="0" xfId="0" applyFont="1" applyProtection="1"/>
    <xf numFmtId="3" fontId="10" fillId="0" borderId="0" xfId="0" applyNumberFormat="1" applyFont="1" applyProtection="1"/>
    <xf numFmtId="0" fontId="9" fillId="0" borderId="0" xfId="0" applyFont="1" applyFill="1" applyProtection="1"/>
    <xf numFmtId="0" fontId="10" fillId="0" borderId="0" xfId="0" applyNumberFormat="1" applyFont="1" applyProtection="1"/>
    <xf numFmtId="0" fontId="8" fillId="0" borderId="0" xfId="0" applyNumberFormat="1" applyFont="1" applyFill="1" applyBorder="1" applyAlignment="1" applyProtection="1">
      <alignment horizontal="center"/>
    </xf>
    <xf numFmtId="0" fontId="7" fillId="0" borderId="0" xfId="0" applyNumberFormat="1" applyFont="1" applyProtection="1"/>
    <xf numFmtId="0" fontId="8" fillId="2" borderId="2" xfId="0" applyNumberFormat="1" applyFont="1" applyFill="1" applyBorder="1" applyProtection="1"/>
    <xf numFmtId="0" fontId="10" fillId="0" borderId="0" xfId="0" applyFont="1" applyAlignment="1" applyProtection="1"/>
    <xf numFmtId="0" fontId="7" fillId="0" borderId="0" xfId="0" applyFont="1" applyAlignment="1" applyProtection="1"/>
    <xf numFmtId="0" fontId="8" fillId="2" borderId="2" xfId="0" applyFont="1" applyFill="1" applyBorder="1" applyAlignment="1" applyProtection="1"/>
    <xf numFmtId="3" fontId="6" fillId="0" borderId="0" xfId="0" applyNumberFormat="1" applyFont="1" applyFill="1" applyBorder="1" applyAlignment="1" applyProtection="1">
      <alignment horizontal="left"/>
    </xf>
    <xf numFmtId="3" fontId="8" fillId="0" borderId="0" xfId="0" applyNumberFormat="1" applyFont="1" applyFill="1" applyBorder="1" applyAlignment="1" applyProtection="1">
      <alignment horizontal="center"/>
    </xf>
    <xf numFmtId="0" fontId="6" fillId="0" borderId="6" xfId="0" applyFont="1" applyFill="1" applyBorder="1" applyAlignment="1" applyProtection="1"/>
    <xf numFmtId="0" fontId="6" fillId="0" borderId="0" xfId="0" applyFont="1" applyFill="1" applyBorder="1" applyAlignment="1" applyProtection="1"/>
    <xf numFmtId="3" fontId="6" fillId="0" borderId="0" xfId="0" applyNumberFormat="1" applyFont="1" applyProtection="1"/>
    <xf numFmtId="0" fontId="7" fillId="0" borderId="1" xfId="0" applyFont="1" applyFill="1" applyBorder="1" applyProtection="1">
      <protection locked="0"/>
    </xf>
    <xf numFmtId="0" fontId="7" fillId="0" borderId="1" xfId="0" applyNumberFormat="1" applyFont="1" applyFill="1" applyBorder="1" applyProtection="1">
      <protection locked="0"/>
    </xf>
    <xf numFmtId="3" fontId="7" fillId="0" borderId="1" xfId="0" applyNumberFormat="1" applyFont="1" applyFill="1" applyBorder="1" applyProtection="1">
      <protection locked="0"/>
    </xf>
    <xf numFmtId="0" fontId="6" fillId="0" borderId="0" xfId="0" applyFont="1" applyProtection="1"/>
    <xf numFmtId="0" fontId="19" fillId="0" borderId="0" xfId="0" applyFont="1" applyProtection="1"/>
    <xf numFmtId="0" fontId="19" fillId="0" borderId="0" xfId="0" applyNumberFormat="1" applyFont="1" applyProtection="1"/>
    <xf numFmtId="3" fontId="19" fillId="0" borderId="0" xfId="0" applyNumberFormat="1" applyFont="1" applyProtection="1"/>
    <xf numFmtId="3" fontId="8" fillId="6" borderId="2" xfId="0" applyNumberFormat="1" applyFont="1" applyFill="1" applyBorder="1" applyProtection="1"/>
    <xf numFmtId="0" fontId="7" fillId="6" borderId="1" xfId="0" applyFont="1" applyFill="1" applyBorder="1" applyAlignment="1" applyProtection="1">
      <alignment wrapText="1"/>
    </xf>
    <xf numFmtId="0" fontId="8" fillId="6" borderId="2" xfId="0" applyNumberFormat="1" applyFont="1" applyFill="1" applyBorder="1" applyProtection="1"/>
    <xf numFmtId="0" fontId="8" fillId="6" borderId="2" xfId="0" applyFont="1" applyFill="1" applyBorder="1" applyAlignment="1" applyProtection="1"/>
    <xf numFmtId="0" fontId="8" fillId="6" borderId="2" xfId="0" applyFont="1" applyFill="1" applyBorder="1" applyProtection="1"/>
    <xf numFmtId="0" fontId="6" fillId="2" borderId="2" xfId="0" applyFont="1" applyFill="1" applyBorder="1" applyProtection="1"/>
    <xf numFmtId="0" fontId="7" fillId="7" borderId="1" xfId="0" applyFont="1" applyFill="1" applyBorder="1" applyAlignment="1" applyProtection="1">
      <alignment wrapText="1"/>
    </xf>
    <xf numFmtId="3" fontId="7" fillId="7" borderId="1" xfId="0" applyNumberFormat="1" applyFont="1" applyFill="1" applyBorder="1" applyAlignment="1" applyProtection="1">
      <alignment wrapText="1"/>
    </xf>
    <xf numFmtId="0" fontId="8" fillId="7" borderId="0" xfId="0" applyFont="1" applyFill="1" applyProtection="1"/>
    <xf numFmtId="0" fontId="8" fillId="8" borderId="0" xfId="0" applyFont="1" applyFill="1" applyProtection="1"/>
    <xf numFmtId="0" fontId="9" fillId="0" borderId="0" xfId="0" applyFont="1" applyFill="1" applyBorder="1" applyProtection="1"/>
    <xf numFmtId="0" fontId="7" fillId="9" borderId="1" xfId="0" applyFont="1" applyFill="1" applyBorder="1" applyAlignment="1" applyProtection="1">
      <alignment wrapText="1"/>
    </xf>
    <xf numFmtId="0" fontId="8" fillId="9" borderId="2" xfId="0" applyFont="1" applyFill="1" applyBorder="1" applyProtection="1"/>
    <xf numFmtId="3" fontId="7" fillId="6" borderId="1" xfId="3" applyNumberFormat="1" applyFont="1" applyFill="1" applyBorder="1" applyAlignment="1" applyProtection="1">
      <alignment wrapText="1"/>
    </xf>
    <xf numFmtId="0" fontId="9" fillId="0" borderId="0" xfId="0" applyFont="1" applyAlignment="1" applyProtection="1">
      <alignment horizontal="left"/>
    </xf>
    <xf numFmtId="1" fontId="14" fillId="0" borderId="0" xfId="0" applyNumberFormat="1" applyFont="1"/>
    <xf numFmtId="1" fontId="12" fillId="0" borderId="0" xfId="0" applyNumberFormat="1" applyFont="1" applyBorder="1" applyAlignment="1"/>
    <xf numFmtId="1" fontId="7" fillId="0" borderId="1" xfId="0" applyNumberFormat="1" applyFont="1" applyFill="1" applyBorder="1" applyProtection="1">
      <protection locked="0"/>
    </xf>
    <xf numFmtId="1" fontId="11" fillId="3" borderId="0" xfId="0" applyNumberFormat="1" applyFont="1" applyFill="1" applyBorder="1" applyAlignment="1">
      <alignment horizontal="center" wrapText="1"/>
    </xf>
    <xf numFmtId="0" fontId="11" fillId="3" borderId="0" xfId="0" applyFont="1" applyFill="1" applyBorder="1" applyAlignment="1">
      <alignment horizontal="center" wrapText="1"/>
    </xf>
    <xf numFmtId="0" fontId="11" fillId="0" borderId="0" xfId="0" applyFont="1" applyFill="1" applyBorder="1" applyAlignment="1">
      <alignment wrapText="1"/>
    </xf>
    <xf numFmtId="0" fontId="13" fillId="0" borderId="0" xfId="0" applyFont="1" applyFill="1" applyProtection="1"/>
    <xf numFmtId="1" fontId="7" fillId="0" borderId="1" xfId="0" applyNumberFormat="1" applyFont="1" applyFill="1" applyBorder="1" applyAlignment="1" applyProtection="1">
      <protection locked="0"/>
    </xf>
    <xf numFmtId="0" fontId="22" fillId="10" borderId="0" xfId="3" applyFont="1" applyFill="1" applyBorder="1" applyAlignment="1">
      <alignment horizontal="center" vertical="center"/>
    </xf>
    <xf numFmtId="0" fontId="5" fillId="0" borderId="3" xfId="0" applyFont="1" applyFill="1" applyBorder="1" applyAlignment="1">
      <alignment horizontal="left"/>
    </xf>
    <xf numFmtId="0" fontId="5" fillId="0" borderId="5" xfId="0" applyFont="1" applyFill="1" applyBorder="1" applyAlignment="1">
      <alignment horizontal="center" wrapText="1"/>
    </xf>
    <xf numFmtId="0" fontId="22" fillId="10" borderId="6" xfId="3" applyFont="1" applyFill="1" applyBorder="1" applyAlignment="1">
      <alignment horizontal="center" vertical="center"/>
    </xf>
    <xf numFmtId="0" fontId="22" fillId="10" borderId="9" xfId="3" applyFont="1" applyFill="1" applyBorder="1" applyAlignment="1">
      <alignment horizontal="center" vertical="center" wrapText="1"/>
    </xf>
    <xf numFmtId="0" fontId="20" fillId="0" borderId="0" xfId="1"/>
    <xf numFmtId="0" fontId="7" fillId="11" borderId="1" xfId="0" applyFont="1" applyFill="1" applyBorder="1" applyAlignment="1" applyProtection="1">
      <alignment wrapText="1"/>
    </xf>
    <xf numFmtId="0" fontId="8" fillId="11" borderId="2" xfId="0" applyNumberFormat="1" applyFont="1" applyFill="1" applyBorder="1" applyProtection="1"/>
    <xf numFmtId="0" fontId="8" fillId="11" borderId="2" xfId="0" applyFont="1" applyFill="1" applyBorder="1" applyProtection="1"/>
    <xf numFmtId="0" fontId="6" fillId="0" borderId="0" xfId="0" applyFont="1" applyFill="1" applyAlignment="1">
      <alignment horizontal="left"/>
    </xf>
    <xf numFmtId="0" fontId="7" fillId="0" borderId="0" xfId="0" applyFont="1" applyFill="1" applyAlignment="1"/>
    <xf numFmtId="0" fontId="7" fillId="0" borderId="0" xfId="0" applyFont="1" applyFill="1" applyAlignment="1">
      <alignment wrapText="1"/>
    </xf>
    <xf numFmtId="0" fontId="5" fillId="0" borderId="7" xfId="0" applyFont="1" applyFill="1" applyBorder="1" applyAlignment="1">
      <alignment horizontal="center"/>
    </xf>
    <xf numFmtId="0" fontId="5" fillId="0" borderId="8" xfId="0" applyFont="1" applyFill="1" applyBorder="1" applyAlignment="1">
      <alignment horizontal="center" wrapText="1"/>
    </xf>
    <xf numFmtId="0" fontId="23" fillId="0" borderId="1" xfId="3" applyFont="1" applyFill="1" applyBorder="1" applyAlignment="1">
      <alignment vertical="center"/>
    </xf>
    <xf numFmtId="0" fontId="24" fillId="0" borderId="1" xfId="3" applyFont="1" applyFill="1" applyBorder="1" applyAlignment="1">
      <alignment vertical="center"/>
    </xf>
    <xf numFmtId="0" fontId="25" fillId="0" borderId="1" xfId="3" applyFont="1" applyFill="1" applyBorder="1" applyAlignment="1">
      <alignment vertical="center"/>
    </xf>
    <xf numFmtId="0" fontId="13" fillId="0" borderId="0" xfId="0" applyFont="1" applyFill="1" applyAlignment="1"/>
    <xf numFmtId="0" fontId="7" fillId="0" borderId="0" xfId="0" applyFont="1" applyFill="1" applyAlignment="1">
      <alignment horizontal="left"/>
    </xf>
    <xf numFmtId="0" fontId="27" fillId="0" borderId="0" xfId="0" applyFont="1" applyFill="1" applyProtection="1"/>
    <xf numFmtId="0" fontId="6" fillId="5" borderId="3" xfId="0" applyFont="1" applyFill="1" applyBorder="1" applyAlignment="1" applyProtection="1">
      <alignment horizontal="left"/>
      <protection locked="0"/>
    </xf>
    <xf numFmtId="0" fontId="6" fillId="5" borderId="4" xfId="0" applyFont="1" applyFill="1" applyBorder="1" applyAlignment="1" applyProtection="1">
      <alignment horizontal="left"/>
      <protection locked="0"/>
    </xf>
    <xf numFmtId="0" fontId="6" fillId="5" borderId="5" xfId="0" applyFont="1" applyFill="1" applyBorder="1" applyAlignment="1" applyProtection="1">
      <alignment horizontal="left"/>
      <protection locked="0"/>
    </xf>
    <xf numFmtId="3" fontId="6" fillId="5" borderId="3" xfId="0" applyNumberFormat="1" applyFont="1" applyFill="1" applyBorder="1" applyAlignment="1" applyProtection="1">
      <alignment horizontal="left"/>
      <protection locked="0"/>
    </xf>
    <xf numFmtId="3" fontId="8" fillId="5" borderId="4" xfId="0" applyNumberFormat="1" applyFont="1" applyFill="1" applyBorder="1" applyAlignment="1" applyProtection="1">
      <alignment horizontal="left"/>
      <protection locked="0"/>
    </xf>
    <xf numFmtId="3" fontId="8" fillId="5" borderId="5" xfId="0" applyNumberFormat="1" applyFont="1" applyFill="1" applyBorder="1" applyAlignment="1" applyProtection="1">
      <alignment horizontal="left"/>
      <protection locked="0"/>
    </xf>
    <xf numFmtId="0" fontId="26" fillId="0" borderId="1" xfId="3" applyFont="1" applyFill="1" applyBorder="1" applyAlignment="1">
      <alignment vertical="center"/>
    </xf>
    <xf numFmtId="0" fontId="29" fillId="0" borderId="0" xfId="3" applyFont="1" applyBorder="1" applyAlignment="1">
      <alignment horizontal="center"/>
    </xf>
    <xf numFmtId="0" fontId="28" fillId="0" borderId="0" xfId="3" applyFont="1" applyBorder="1" applyAlignment="1">
      <alignment horizontal="center"/>
    </xf>
    <xf numFmtId="0" fontId="28" fillId="0" borderId="0" xfId="3" applyFont="1" applyBorder="1" applyAlignment="1"/>
  </cellXfs>
  <cellStyles count="7">
    <cellStyle name="Hyperlink" xfId="1" builtinId="8"/>
    <cellStyle name="Normal" xfId="0" builtinId="0"/>
    <cellStyle name="Normal 11" xfId="5"/>
    <cellStyle name="Normal 2" xfId="6"/>
    <cellStyle name="Normal 3" xfId="3"/>
    <cellStyle name="Normal 6 2" xfId="2"/>
    <cellStyle name="Normal 6 2 2" xfId="4"/>
  </cellStyles>
  <dxfs count="2">
    <dxf>
      <fill>
        <patternFill>
          <bgColor rgb="FFFFFF00"/>
        </patternFill>
      </fill>
    </dxf>
    <dxf>
      <fill>
        <patternFill>
          <bgColor rgb="FFFFFF00"/>
        </patternFill>
      </fill>
    </dxf>
  </dxfs>
  <tableStyles count="0" defaultTableStyle="TableStyleMedium9" defaultPivotStyle="PivotStyleLight16"/>
  <colors>
    <mruColors>
      <color rgb="FFCCEEB2"/>
      <color rgb="FFCCCCFF"/>
      <color rgb="FF66FFFF"/>
      <color rgb="FFFF66FF"/>
      <color rgb="FFCCECFF"/>
      <color rgb="FFCCFFFF"/>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um.fi/ohjelmatuki-kansalaisjarjestoill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O273"/>
  <sheetViews>
    <sheetView tabSelected="1" zoomScaleNormal="100" workbookViewId="0">
      <selection activeCell="A2" sqref="A2"/>
    </sheetView>
  </sheetViews>
  <sheetFormatPr defaultColWidth="9.08984375" defaultRowHeight="10" x14ac:dyDescent="0.2"/>
  <cols>
    <col min="1" max="1" width="9.90625" style="1" customWidth="1"/>
    <col min="2" max="2" width="9.54296875" style="1" customWidth="1"/>
    <col min="3" max="3" width="15.453125" style="1" customWidth="1"/>
    <col min="4" max="5" width="18.36328125" style="1" customWidth="1"/>
    <col min="6" max="6" width="7.90625" style="1" customWidth="1"/>
    <col min="7" max="7" width="8.90625" style="1" customWidth="1"/>
    <col min="8" max="8" width="9.90625" style="1" customWidth="1"/>
    <col min="9" max="9" width="9.90625" style="20" customWidth="1"/>
    <col min="10" max="11" width="9.90625" style="3" customWidth="1"/>
    <col min="12" max="15" width="10.6328125" style="3" customWidth="1"/>
    <col min="16" max="16" width="10.08984375" style="3" customWidth="1"/>
    <col min="17" max="17" width="6.54296875" style="3" customWidth="1"/>
    <col min="18" max="18" width="10.08984375" style="20" customWidth="1"/>
    <col min="19" max="19" width="6.6328125" style="20" customWidth="1"/>
    <col min="20" max="20" width="10.08984375" style="20" customWidth="1"/>
    <col min="21" max="21" width="6.6328125" style="20" customWidth="1"/>
    <col min="22" max="23" width="11.453125" style="20" customWidth="1"/>
    <col min="24" max="24" width="9.08984375" style="1" customWidth="1"/>
    <col min="25" max="25" width="11.36328125" style="23" customWidth="1"/>
    <col min="26" max="26" width="10" style="1" customWidth="1"/>
    <col min="27" max="27" width="6.90625" style="1" customWidth="1"/>
    <col min="28" max="28" width="10" style="1" customWidth="1"/>
    <col min="29" max="29" width="6.90625" style="1" customWidth="1"/>
    <col min="30" max="30" width="12.08984375" style="1" customWidth="1"/>
    <col min="31" max="32" width="10.453125" style="1" customWidth="1"/>
    <col min="33" max="33" width="6.90625" style="1" customWidth="1"/>
    <col min="34" max="34" width="10.54296875" style="1" customWidth="1"/>
    <col min="35" max="35" width="6.90625" style="1" customWidth="1"/>
    <col min="36" max="36" width="10.453125" style="1" customWidth="1"/>
    <col min="37" max="37" width="10.54296875" style="1" customWidth="1"/>
    <col min="38" max="38" width="12.08984375" style="1" customWidth="1"/>
    <col min="39" max="39" width="9.90625" style="1" customWidth="1"/>
    <col min="40" max="40" width="11.08984375" style="1" customWidth="1"/>
    <col min="41" max="41" width="9.90625" style="1" customWidth="1"/>
    <col min="42" max="43" width="11" style="1" customWidth="1"/>
    <col min="44" max="44" width="9.90625" style="1" customWidth="1"/>
    <col min="45" max="56" width="9.90625" style="1" hidden="1" customWidth="1"/>
    <col min="57" max="66" width="9.08984375" style="1" hidden="1" customWidth="1"/>
    <col min="67" max="67" width="43.08984375" style="1" customWidth="1"/>
    <col min="68" max="16384" width="9.08984375" style="1"/>
  </cols>
  <sheetData>
    <row r="1" spans="1:67" s="15" customFormat="1" ht="15.5" x14ac:dyDescent="0.35">
      <c r="A1" s="17" t="s">
        <v>183</v>
      </c>
      <c r="B1" s="51"/>
      <c r="C1" s="51"/>
      <c r="I1" s="18"/>
      <c r="J1" s="16"/>
      <c r="K1" s="16"/>
      <c r="L1" s="16"/>
      <c r="M1" s="16"/>
      <c r="N1" s="16"/>
      <c r="O1" s="16"/>
      <c r="P1" s="16"/>
      <c r="Q1" s="16"/>
      <c r="R1" s="18"/>
      <c r="S1" s="18"/>
      <c r="T1" s="18"/>
      <c r="U1" s="18"/>
      <c r="V1" s="18"/>
      <c r="W1" s="18"/>
      <c r="Y1" s="22"/>
    </row>
    <row r="2" spans="1:67" s="15" customFormat="1" ht="15.5" x14ac:dyDescent="0.35">
      <c r="A2" s="79" t="s">
        <v>662</v>
      </c>
      <c r="B2" s="51"/>
      <c r="C2" s="51"/>
      <c r="I2" s="18"/>
      <c r="J2" s="16"/>
      <c r="K2" s="16"/>
      <c r="L2" s="16"/>
      <c r="M2" s="16"/>
      <c r="N2" s="16"/>
      <c r="O2" s="16"/>
      <c r="P2" s="16"/>
      <c r="Q2" s="16"/>
      <c r="R2" s="18"/>
      <c r="S2" s="18"/>
      <c r="T2" s="18"/>
      <c r="U2" s="18"/>
      <c r="V2" s="18"/>
      <c r="W2" s="18"/>
      <c r="Y2" s="22"/>
    </row>
    <row r="3" spans="1:67" s="15" customFormat="1" ht="15.5" x14ac:dyDescent="0.35">
      <c r="A3" s="14"/>
      <c r="B3" s="14"/>
      <c r="I3" s="18"/>
      <c r="J3" s="16"/>
      <c r="K3" s="16"/>
      <c r="L3" s="16"/>
      <c r="M3" s="16"/>
      <c r="N3" s="16"/>
      <c r="O3" s="16"/>
      <c r="P3" s="16"/>
      <c r="Q3" s="16"/>
      <c r="R3" s="18"/>
      <c r="S3" s="18"/>
      <c r="T3" s="18"/>
      <c r="U3" s="18"/>
      <c r="V3" s="18"/>
      <c r="W3" s="18"/>
      <c r="Y3" s="22"/>
    </row>
    <row r="4" spans="1:67" ht="15.75" customHeight="1" x14ac:dyDescent="0.35">
      <c r="A4" s="33" t="s">
        <v>174</v>
      </c>
      <c r="B4" s="2"/>
      <c r="D4" s="80"/>
      <c r="E4" s="81"/>
      <c r="F4" s="81"/>
      <c r="G4" s="81"/>
      <c r="H4" s="81"/>
      <c r="I4" s="27"/>
      <c r="J4" s="28"/>
      <c r="K4" s="28"/>
      <c r="L4" s="28"/>
      <c r="M4" s="28"/>
      <c r="N4" s="28"/>
      <c r="O4" s="28"/>
      <c r="P4" s="25"/>
      <c r="V4" s="18"/>
      <c r="W4" s="18"/>
      <c r="X4" s="18"/>
      <c r="Y4" s="18"/>
      <c r="Z4" s="18"/>
      <c r="AA4" s="18"/>
      <c r="AC4" s="18"/>
      <c r="AG4" s="18"/>
      <c r="AI4" s="18"/>
    </row>
    <row r="5" spans="1:67" ht="18" customHeight="1" x14ac:dyDescent="0.35">
      <c r="A5" s="29" t="s">
        <v>173</v>
      </c>
      <c r="B5" s="3"/>
      <c r="D5" s="80"/>
      <c r="E5" s="81"/>
      <c r="F5" s="81"/>
      <c r="G5" s="81"/>
      <c r="H5" s="81"/>
      <c r="I5" s="27"/>
      <c r="J5" s="28"/>
      <c r="V5" s="18"/>
      <c r="W5" s="18"/>
      <c r="X5" s="18"/>
      <c r="Y5" s="18"/>
      <c r="Z5" s="18"/>
      <c r="AA5" s="18"/>
      <c r="AC5" s="18"/>
      <c r="AG5" s="18"/>
      <c r="AI5" s="18"/>
    </row>
    <row r="6" spans="1:67" ht="18" customHeight="1" x14ac:dyDescent="0.35">
      <c r="A6" s="29" t="s">
        <v>160</v>
      </c>
      <c r="B6" s="3"/>
      <c r="D6" s="80"/>
      <c r="E6" s="81"/>
      <c r="F6" s="81"/>
      <c r="G6" s="81"/>
      <c r="H6" s="81"/>
      <c r="I6" s="27"/>
      <c r="J6" s="28"/>
      <c r="V6" s="18"/>
      <c r="W6" s="18"/>
      <c r="X6" s="18"/>
      <c r="Y6" s="18"/>
      <c r="Z6" s="18"/>
      <c r="AA6" s="18"/>
      <c r="AC6" s="18"/>
      <c r="AG6" s="18"/>
      <c r="AI6" s="18"/>
    </row>
    <row r="7" spans="1:67" ht="18" customHeight="1" x14ac:dyDescent="0.35">
      <c r="A7" s="33" t="s">
        <v>175</v>
      </c>
      <c r="B7" s="2"/>
      <c r="D7" s="80"/>
      <c r="E7" s="81"/>
      <c r="F7" s="81"/>
      <c r="G7" s="81"/>
      <c r="H7" s="82"/>
      <c r="I7" s="19"/>
      <c r="J7" s="26"/>
      <c r="K7" s="26"/>
      <c r="L7" s="26"/>
      <c r="M7" s="26"/>
      <c r="N7" s="26"/>
      <c r="O7" s="26"/>
      <c r="W7" s="18"/>
      <c r="X7" s="18"/>
      <c r="Y7" s="18"/>
      <c r="Z7" s="18"/>
      <c r="AA7" s="18"/>
      <c r="AC7" s="18"/>
      <c r="AG7" s="18"/>
      <c r="AI7" s="18"/>
    </row>
    <row r="8" spans="1:67" ht="18" customHeight="1" x14ac:dyDescent="0.35">
      <c r="A8" s="33" t="s">
        <v>177</v>
      </c>
      <c r="B8" s="2"/>
      <c r="D8" s="83"/>
      <c r="E8" s="84"/>
      <c r="F8" s="84"/>
      <c r="G8" s="84"/>
      <c r="H8" s="85"/>
      <c r="I8" s="19"/>
      <c r="J8" s="26"/>
      <c r="K8" s="26"/>
      <c r="L8" s="26"/>
      <c r="M8" s="26"/>
      <c r="N8" s="26"/>
      <c r="O8" s="26"/>
      <c r="W8" s="18"/>
      <c r="X8" s="18"/>
      <c r="Y8" s="18"/>
      <c r="Z8" s="18"/>
      <c r="AA8" s="18"/>
      <c r="AB8" s="18"/>
      <c r="AC8" s="18"/>
      <c r="AD8" s="18"/>
      <c r="AE8" s="18"/>
      <c r="AF8" s="18"/>
      <c r="AG8" s="18"/>
      <c r="AH8" s="18"/>
      <c r="AI8" s="18"/>
      <c r="AJ8" s="18"/>
    </row>
    <row r="9" spans="1:67" ht="18" customHeight="1" x14ac:dyDescent="0.25">
      <c r="A9" s="33" t="s">
        <v>176</v>
      </c>
      <c r="B9" s="2"/>
      <c r="C9" s="2"/>
      <c r="D9" s="83"/>
      <c r="E9" s="84"/>
      <c r="F9" s="84"/>
      <c r="G9" s="84"/>
      <c r="H9" s="85"/>
      <c r="I9" s="19"/>
      <c r="J9" s="26"/>
      <c r="K9" s="26"/>
      <c r="L9" s="26"/>
      <c r="M9" s="26"/>
      <c r="N9" s="26"/>
      <c r="O9" s="26"/>
      <c r="Z9" s="23"/>
      <c r="AA9" s="23"/>
      <c r="AB9" s="23"/>
      <c r="AC9" s="23"/>
      <c r="AD9" s="23"/>
      <c r="AE9" s="23"/>
      <c r="AF9" s="23"/>
      <c r="AG9" s="23"/>
      <c r="AH9" s="23"/>
      <c r="AI9" s="23"/>
      <c r="AJ9" s="23"/>
      <c r="AK9" s="23"/>
    </row>
    <row r="10" spans="1:67" ht="16.5" customHeight="1" x14ac:dyDescent="0.25">
      <c r="A10" s="1" t="s">
        <v>167</v>
      </c>
      <c r="C10" s="2"/>
      <c r="Z10" s="23"/>
      <c r="AA10" s="23"/>
      <c r="AB10" s="23"/>
      <c r="AC10" s="23"/>
      <c r="AD10" s="23"/>
      <c r="AE10" s="23"/>
      <c r="AF10" s="23"/>
      <c r="AG10" s="23"/>
      <c r="AH10" s="23"/>
      <c r="AI10" s="23"/>
      <c r="AJ10" s="23"/>
      <c r="AK10" s="23"/>
    </row>
    <row r="11" spans="1:67" ht="12.5" x14ac:dyDescent="0.25">
      <c r="A11" s="1" t="s">
        <v>168</v>
      </c>
      <c r="B11" s="65" t="s">
        <v>647</v>
      </c>
      <c r="C11" s="2"/>
      <c r="X11" s="10"/>
      <c r="Z11" s="23"/>
      <c r="AA11" s="23"/>
      <c r="AB11" s="23"/>
      <c r="AC11" s="23"/>
      <c r="AD11" s="23"/>
      <c r="AE11" s="23"/>
      <c r="AF11" s="23"/>
      <c r="AG11" s="23"/>
      <c r="AH11" s="23"/>
      <c r="AI11" s="23"/>
      <c r="AJ11" s="23"/>
      <c r="AK11" s="23"/>
    </row>
    <row r="12" spans="1:67" ht="18.75" customHeight="1" x14ac:dyDescent="0.3">
      <c r="A12" s="34" t="s">
        <v>166</v>
      </c>
      <c r="D12" s="1" t="s">
        <v>58</v>
      </c>
      <c r="H12" s="34" t="s">
        <v>169</v>
      </c>
      <c r="I12" s="35"/>
      <c r="J12" s="36"/>
      <c r="K12" s="36"/>
      <c r="L12" s="34" t="s">
        <v>170</v>
      </c>
      <c r="M12" s="36"/>
      <c r="N12" s="36"/>
      <c r="O12" s="36"/>
      <c r="P12" s="36" t="s">
        <v>162</v>
      </c>
      <c r="Q12" s="36"/>
      <c r="R12" s="35"/>
      <c r="S12" s="35"/>
      <c r="T12" s="35"/>
      <c r="U12" s="35"/>
      <c r="V12" s="35" t="s">
        <v>182</v>
      </c>
      <c r="X12" s="10"/>
      <c r="AN12" s="35" t="s">
        <v>661</v>
      </c>
    </row>
    <row r="13" spans="1:67" s="4" customFormat="1" ht="62" customHeight="1" x14ac:dyDescent="0.35">
      <c r="A13" s="5" t="s">
        <v>125</v>
      </c>
      <c r="B13" s="5" t="s">
        <v>159</v>
      </c>
      <c r="C13" s="5" t="s">
        <v>152</v>
      </c>
      <c r="D13" s="5" t="s">
        <v>155</v>
      </c>
      <c r="E13" s="5" t="s">
        <v>7</v>
      </c>
      <c r="F13" s="5" t="s">
        <v>122</v>
      </c>
      <c r="G13" s="7" t="s">
        <v>126</v>
      </c>
      <c r="H13" s="50" t="s">
        <v>648</v>
      </c>
      <c r="I13" s="50" t="s">
        <v>649</v>
      </c>
      <c r="J13" s="50" t="s">
        <v>650</v>
      </c>
      <c r="K13" s="50" t="s">
        <v>651</v>
      </c>
      <c r="L13" s="50" t="s">
        <v>652</v>
      </c>
      <c r="M13" s="50" t="s">
        <v>653</v>
      </c>
      <c r="N13" s="50" t="s">
        <v>654</v>
      </c>
      <c r="O13" s="50" t="s">
        <v>655</v>
      </c>
      <c r="P13" s="5" t="s">
        <v>156</v>
      </c>
      <c r="Q13" s="5" t="s">
        <v>184</v>
      </c>
      <c r="R13" s="5" t="s">
        <v>157</v>
      </c>
      <c r="S13" s="5" t="s">
        <v>185</v>
      </c>
      <c r="T13" s="5" t="s">
        <v>158</v>
      </c>
      <c r="U13" s="5" t="s">
        <v>186</v>
      </c>
      <c r="V13" s="38" t="s">
        <v>153</v>
      </c>
      <c r="W13" s="38" t="s">
        <v>154</v>
      </c>
      <c r="X13" s="38" t="s">
        <v>5</v>
      </c>
      <c r="Y13" s="38" t="s">
        <v>6</v>
      </c>
      <c r="Z13" s="38" t="s">
        <v>161</v>
      </c>
      <c r="AA13" s="38" t="s">
        <v>124</v>
      </c>
      <c r="AB13" s="38" t="s">
        <v>163</v>
      </c>
      <c r="AC13" s="48" t="s">
        <v>181</v>
      </c>
      <c r="AD13" s="38" t="s">
        <v>127</v>
      </c>
      <c r="AE13" s="48" t="s">
        <v>178</v>
      </c>
      <c r="AF13" s="38" t="s">
        <v>128</v>
      </c>
      <c r="AG13" s="48" t="s">
        <v>179</v>
      </c>
      <c r="AH13" s="38" t="s">
        <v>164</v>
      </c>
      <c r="AI13" s="48" t="s">
        <v>180</v>
      </c>
      <c r="AJ13" s="38" t="s">
        <v>165</v>
      </c>
      <c r="AK13" s="5" t="s">
        <v>1</v>
      </c>
      <c r="AL13" s="5" t="s">
        <v>4</v>
      </c>
      <c r="AM13" s="5" t="s">
        <v>0</v>
      </c>
      <c r="AN13" s="66" t="s">
        <v>656</v>
      </c>
      <c r="AO13" s="66" t="s">
        <v>658</v>
      </c>
      <c r="AP13" s="66" t="s">
        <v>659</v>
      </c>
      <c r="AQ13" s="66" t="s">
        <v>657</v>
      </c>
      <c r="AR13" s="66" t="s">
        <v>660</v>
      </c>
      <c r="AS13" s="43" t="s">
        <v>122</v>
      </c>
      <c r="AT13" s="43" t="s">
        <v>156</v>
      </c>
      <c r="AU13" s="43" t="s">
        <v>157</v>
      </c>
      <c r="AV13" s="43" t="s">
        <v>158</v>
      </c>
      <c r="AW13" s="43" t="s">
        <v>188</v>
      </c>
      <c r="AX13" s="43" t="s">
        <v>187</v>
      </c>
      <c r="AY13" s="43" t="s">
        <v>193</v>
      </c>
      <c r="AZ13" s="43" t="s">
        <v>194</v>
      </c>
      <c r="BA13" s="43" t="s">
        <v>192</v>
      </c>
      <c r="BB13" s="43" t="s">
        <v>191</v>
      </c>
      <c r="BC13" s="43" t="s">
        <v>189</v>
      </c>
      <c r="BD13" s="43" t="s">
        <v>190</v>
      </c>
      <c r="BE13" s="43" t="s">
        <v>125</v>
      </c>
      <c r="BF13" s="43" t="s">
        <v>152</v>
      </c>
      <c r="BG13" s="43" t="s">
        <v>155</v>
      </c>
      <c r="BH13" s="44" t="s">
        <v>171</v>
      </c>
      <c r="BI13" s="43" t="s">
        <v>153</v>
      </c>
      <c r="BJ13" s="43" t="s">
        <v>154</v>
      </c>
      <c r="BK13" s="43" t="s">
        <v>5</v>
      </c>
      <c r="BL13" s="43" t="s">
        <v>6</v>
      </c>
      <c r="BM13" s="43" t="s">
        <v>161</v>
      </c>
      <c r="BN13" s="43" t="s">
        <v>163</v>
      </c>
      <c r="BO13" s="47"/>
    </row>
    <row r="14" spans="1:67" s="2" customFormat="1" ht="15.75" customHeight="1" x14ac:dyDescent="0.35">
      <c r="A14" s="42" t="s">
        <v>123</v>
      </c>
      <c r="B14" s="6"/>
      <c r="C14" s="12"/>
      <c r="D14" s="6"/>
      <c r="E14" s="6"/>
      <c r="F14" s="6"/>
      <c r="G14" s="21"/>
      <c r="H14" s="37">
        <f t="shared" ref="H14:O14" si="0">SUM(H15:H340)</f>
        <v>0</v>
      </c>
      <c r="I14" s="37">
        <f t="shared" si="0"/>
        <v>0</v>
      </c>
      <c r="J14" s="37">
        <f t="shared" si="0"/>
        <v>0</v>
      </c>
      <c r="K14" s="37">
        <f t="shared" si="0"/>
        <v>0</v>
      </c>
      <c r="L14" s="37">
        <f t="shared" si="0"/>
        <v>0</v>
      </c>
      <c r="M14" s="37">
        <f t="shared" si="0"/>
        <v>0</v>
      </c>
      <c r="N14" s="37">
        <f t="shared" si="0"/>
        <v>0</v>
      </c>
      <c r="O14" s="37">
        <f t="shared" si="0"/>
        <v>0</v>
      </c>
      <c r="P14" s="11"/>
      <c r="Q14" s="11"/>
      <c r="R14" s="11"/>
      <c r="S14" s="11"/>
      <c r="T14" s="11"/>
      <c r="U14" s="11"/>
      <c r="V14" s="39"/>
      <c r="W14" s="40"/>
      <c r="X14" s="41"/>
      <c r="Y14" s="41"/>
      <c r="Z14" s="41"/>
      <c r="AA14" s="41"/>
      <c r="AB14" s="41"/>
      <c r="AC14" s="49"/>
      <c r="AD14" s="41"/>
      <c r="AE14" s="49"/>
      <c r="AF14" s="41"/>
      <c r="AG14" s="49"/>
      <c r="AH14" s="41"/>
      <c r="AI14" s="49"/>
      <c r="AJ14" s="41"/>
      <c r="AK14" s="6"/>
      <c r="AL14" s="6"/>
      <c r="AM14" s="24"/>
      <c r="AN14" s="67"/>
      <c r="AO14" s="68"/>
      <c r="AP14" s="68"/>
      <c r="AQ14" s="68"/>
      <c r="AR14" s="67"/>
      <c r="AS14" s="46"/>
      <c r="AT14" s="46"/>
      <c r="AU14" s="46"/>
      <c r="AV14" s="46"/>
      <c r="AW14" s="46"/>
      <c r="AX14" s="46"/>
      <c r="AY14" s="46"/>
      <c r="AZ14" s="46"/>
      <c r="BA14" s="46"/>
      <c r="BB14" s="46"/>
      <c r="BC14" s="46"/>
      <c r="BD14" s="46"/>
      <c r="BE14" s="46"/>
      <c r="BF14" s="46"/>
      <c r="BG14" s="46"/>
      <c r="BH14" s="45"/>
      <c r="BI14" s="46"/>
      <c r="BJ14" s="46"/>
      <c r="BK14" s="46"/>
      <c r="BL14" s="46"/>
      <c r="BM14" s="46"/>
      <c r="BN14" s="46"/>
      <c r="BO14" s="47" t="s">
        <v>172</v>
      </c>
    </row>
    <row r="15" spans="1:67" s="13" customFormat="1" ht="12" customHeight="1" x14ac:dyDescent="0.25">
      <c r="A15" s="30"/>
      <c r="B15" s="30"/>
      <c r="C15" s="30"/>
      <c r="D15" s="30"/>
      <c r="E15" s="30"/>
      <c r="F15" s="54"/>
      <c r="G15" s="30"/>
      <c r="H15" s="30"/>
      <c r="I15" s="31"/>
      <c r="J15" s="32"/>
      <c r="K15" s="32"/>
      <c r="L15" s="32"/>
      <c r="M15" s="32"/>
      <c r="N15" s="32"/>
      <c r="O15" s="32"/>
      <c r="P15" s="54"/>
      <c r="Q15" s="32"/>
      <c r="R15" s="54"/>
      <c r="S15" s="31"/>
      <c r="T15" s="54"/>
      <c r="U15" s="31"/>
      <c r="V15" s="31"/>
      <c r="W15" s="31"/>
      <c r="X15" s="59"/>
      <c r="Y15" s="59"/>
      <c r="Z15" s="59"/>
      <c r="AA15" s="59"/>
      <c r="AB15" s="59"/>
      <c r="AC15" s="30"/>
      <c r="AD15" s="59"/>
      <c r="AE15" s="30"/>
      <c r="AF15" s="59"/>
      <c r="AG15" s="30"/>
      <c r="AH15" s="59"/>
      <c r="AI15" s="30"/>
      <c r="AJ15" s="59"/>
      <c r="AK15" s="30"/>
      <c r="AL15" s="30"/>
      <c r="AM15" s="30"/>
      <c r="AN15" s="31"/>
      <c r="AO15" s="59"/>
      <c r="AP15" s="59"/>
      <c r="AQ15" s="59"/>
      <c r="AR15" s="31"/>
      <c r="AS15" s="4" t="str">
        <f>IF(AND(ISNA((VLOOKUP(F15,'2 Maakoodit'!A:A,1,FALSE)))=TRUE,ISBLANK(F15)=FALSE),"Maakoodia ei löydy maalistalta. ","")</f>
        <v/>
      </c>
      <c r="AT15" s="4" t="str">
        <f>IF(AND(ISNA((VLOOKUP(P15,'3 Toimialat'!A:A,1,FALSE)))=TRUE,ISBLANK(P15)=FALSE),"1. toimialakoodia ei löydy toimialalistalta. ","")</f>
        <v/>
      </c>
      <c r="AU15" s="4" t="str">
        <f>IF(AND(ISNA((VLOOKUP(R15,'3 Toimialat'!A:A,1,FALSE)))=TRUE,ISBLANK(R15)=FALSE),"2. toimialakoodia ei löydy toimialalistalta. ","")</f>
        <v/>
      </c>
      <c r="AV15" s="4" t="str">
        <f>IF(AND(ISNA((VLOOKUP(T15,'3 Toimialat'!A:A,1,FALSE)))=TRUE,ISBLANK(T15)=FALSE),"3. toimialakoodia ei löydy toimialalistalta. ","")</f>
        <v/>
      </c>
      <c r="AW15" s="13" t="str">
        <f>IF(AND(AC15&gt;50,OR(AB15=1,AB15=0,AB15="")),"Jos biodiversity osatavoite, %-osuuden maksimi on 50. ","")</f>
        <v/>
      </c>
      <c r="AX15" s="13" t="str">
        <f>IF(AND(AND(AD15&gt;0,AD15&lt;50),OR(AC15=2,AC15="")),"Jos biodiversity päätavoite, %-osuuden minimi on 50. ","")</f>
        <v/>
      </c>
      <c r="AY15" s="13" t="str">
        <f>IF(AND(AE15&gt;50,OR(AD15=1,AD15=0,AD15="")),"Jos Climate change - mitigation osatavoite, %-osuuden maksimi on 50. ","")</f>
        <v/>
      </c>
      <c r="AZ15" s="13" t="str">
        <f>IF(AND(AND(AE15&gt;0,AE15&lt;50),OR(AD15=2,AD15="")),"Jos Climate change - mitigation päätavoite, %-osuuden minimi on 50. ","")</f>
        <v/>
      </c>
      <c r="BA15" s="13" t="str">
        <f>IF(AND(AG15&gt;50,OR(AF15=1,AF15=0,AF15="")),"Jos Climate change - adaptation osatavoite, %-osuuden maksimi on 50. ","")</f>
        <v/>
      </c>
      <c r="BB15" s="13" t="str">
        <f>IF(AND(AND(AG15&gt;0,AG15&lt;50),OR(AF15=2,AF15="")),"Jos Climate change - adaptation päätavoite, %-osuuden minimi on 50. ","")</f>
        <v/>
      </c>
      <c r="BC15" s="13" t="str">
        <f>IF(AND(AI15&gt;50,OR(AH15=1,AH15=0,AH15="")),"Jos Desertification osatavoite, %-osuuden maksimi on 50. ","")</f>
        <v/>
      </c>
      <c r="BD15" s="13" t="str">
        <f>IF(AND(AND(AI15&gt;0,AI15&lt;50),OR(AH15=2,AH15="")),"Jos Desertification päätavoite, %-osuuden minimi on 50. ","")</f>
        <v/>
      </c>
      <c r="BE15" s="13" t="str">
        <f>IF(AND(NOT(A15=""),B15=""),"Lisää uusi projektikoodi. ","")</f>
        <v/>
      </c>
      <c r="BF15" s="13" t="str">
        <f>IF(LEN(C15)&gt;140,"Project name in Finnish on yli 140 merkkiä. ","")</f>
        <v/>
      </c>
      <c r="BG15" s="13" t="str">
        <f>IF(LEN(D15)&gt;140,"Project name in English on yli 140 merkkiä. ","")</f>
        <v/>
      </c>
      <c r="BH15" s="2">
        <f t="shared" ref="BH15" si="1">IF(Q15=MAX(Q15,S15,U15),P15,IF(S15=MAX(Q15,S15,U15),R15,T15))</f>
        <v>0</v>
      </c>
      <c r="BI15" s="13" t="str">
        <f t="shared" ref="BI15" si="2">IF(LEN(V15)&gt;2500,"Project description in Finnish on yli 2500 merkkiä. ","")</f>
        <v/>
      </c>
      <c r="BJ15" s="13" t="str">
        <f t="shared" ref="BJ15" si="3">IF(LEN(W15)&gt;2500,"Project description in English on yli 2500 merkkiä. ","")</f>
        <v/>
      </c>
      <c r="BK15" s="13" t="str">
        <f t="shared" ref="BK15" si="4">IF(AND(OR(BH15=15170,BH15=15180),NOT(X15=2)),"Jos purpose code on 15170 tai 15180 tulee gender markkerin olla 2. ","")</f>
        <v/>
      </c>
      <c r="BL15" s="13" t="str">
        <f t="shared" ref="BL15" si="5">IF(AND(LEFT(BH15,3)=410,NOT(Y15=2)),"Purpose code kuuluu ympäristonsuojeluun (410**) mutta aid to environment markkeri ei ole 2. ","")</f>
        <v/>
      </c>
      <c r="BM15" s="13" t="str">
        <f t="shared" ref="BM15" si="6">IF(AND(NOT(Z15=2),OR(BH15=15111,BH15=15117,BH15=15118,BH15=15119,BH15=15112,BH15=15128,BH15=15129,BH15=15185,BH15=15113,BH15=15130,BH15=15131,BH15=15132,BH15=15133,BH15=15134,BH15=15135,BH15=15136,BH15=15137,BH15=15150,BH15=15151,BH15=15152,BH15=15153,BH15=15160,BH15=15210,BH15=15220,BH15=15230,BH15=15240,BH15=15261)),"Suurin merkitty purpose code vaatii että PDGG markkeri on 2. ","")</f>
        <v/>
      </c>
      <c r="BN15" s="13" t="str">
        <f>IF(AND(BH15=41030,NOT(AB15=2)),"Purpose code on 41030 mutta Biodiversiteetti markkeri ei ole 2. ","")</f>
        <v/>
      </c>
      <c r="BO15" s="58" t="str">
        <f>AS15&amp;AT15&amp;AU15&amp;AV15&amp;AW15&amp;AX15&amp;AY15&amp;AZ15&amp;BA15&amp;BB15&amp;BC15&amp;BD15&amp;BE15&amp;BF15&amp;BG15&amp;BI15&amp;BJ15&amp;BK15&amp;BL15&amp;BM15&amp;BN15</f>
        <v/>
      </c>
    </row>
    <row r="16" spans="1:67" ht="10.5" x14ac:dyDescent="0.25">
      <c r="A16" s="30"/>
      <c r="B16" s="30"/>
      <c r="C16" s="30"/>
      <c r="D16" s="30"/>
      <c r="E16" s="30"/>
      <c r="F16" s="54"/>
      <c r="G16" s="30"/>
      <c r="H16" s="30"/>
      <c r="I16" s="31"/>
      <c r="J16" s="32"/>
      <c r="K16" s="32"/>
      <c r="L16" s="32"/>
      <c r="M16" s="32"/>
      <c r="N16" s="32"/>
      <c r="O16" s="32"/>
      <c r="P16" s="54"/>
      <c r="Q16" s="32"/>
      <c r="R16" s="54"/>
      <c r="S16" s="31"/>
      <c r="T16" s="54"/>
      <c r="U16" s="31"/>
      <c r="V16" s="31"/>
      <c r="W16" s="31"/>
      <c r="X16" s="59"/>
      <c r="Y16" s="59"/>
      <c r="Z16" s="59"/>
      <c r="AA16" s="59"/>
      <c r="AB16" s="59"/>
      <c r="AC16" s="30"/>
      <c r="AD16" s="59"/>
      <c r="AE16" s="30"/>
      <c r="AF16" s="59"/>
      <c r="AG16" s="30"/>
      <c r="AH16" s="59"/>
      <c r="AI16" s="30"/>
      <c r="AJ16" s="59"/>
      <c r="AK16" s="30"/>
      <c r="AL16" s="30"/>
      <c r="AM16" s="30"/>
      <c r="AN16" s="31"/>
      <c r="AO16" s="59"/>
      <c r="AP16" s="59"/>
      <c r="AQ16" s="59"/>
      <c r="AR16" s="31"/>
      <c r="AS16" s="4" t="str">
        <f>IF(AND(ISNA((VLOOKUP(F16,'2 Maakoodit'!A:A,1,FALSE)))=TRUE,ISBLANK(F16)=FALSE),"Maakoodia ei löydy maalistalta. ","")</f>
        <v/>
      </c>
      <c r="AT16" s="4" t="str">
        <f>IF(AND(ISNA((VLOOKUP(P16,'3 Toimialat'!A:A,1,FALSE)))=TRUE,ISBLANK(P16)=FALSE),"1. toimialakoodia ei löydy toimialalistalta. ","")</f>
        <v/>
      </c>
      <c r="AU16" s="4" t="str">
        <f>IF(AND(ISNA((VLOOKUP(R16,'3 Toimialat'!A:A,1,FALSE)))=TRUE,ISBLANK(R16)=FALSE),"2. toimialakoodia ei löydy toimialalistalta. ","")</f>
        <v/>
      </c>
      <c r="AV16" s="4" t="str">
        <f>IF(AND(ISNA((VLOOKUP(T16,'3 Toimialat'!A:A,1,FALSE)))=TRUE,ISBLANK(T16)=FALSE),"3. toimialakoodia ei löydy toimialalistalta. ","")</f>
        <v/>
      </c>
      <c r="AW16" s="13" t="str">
        <f t="shared" ref="AW16:AW79" si="7">IF(AND(AC16&gt;50,OR(AB16=1,AB16=0,AB16="")),"Jos biodiversity osatavoite, %-osuuden maksimi on 50. ","")</f>
        <v/>
      </c>
      <c r="AX16" s="13" t="str">
        <f t="shared" ref="AX16:AX79" si="8">IF(AND(AND(AD16&gt;0,AD16&lt;50),OR(AC16=2,AC16="")),"Jos biodiversity päätavoite, %-osuuden minimi on 50. ","")</f>
        <v/>
      </c>
      <c r="AY16" s="13" t="str">
        <f t="shared" ref="AY16:AY79" si="9">IF(AND(AE16&gt;50,OR(AD16=1,AD16=0,AD16="")),"Jos Climate change - mitigation osatavoite, %-osuuden maksimi on 50. ","")</f>
        <v/>
      </c>
      <c r="AZ16" s="13" t="str">
        <f t="shared" ref="AZ16:AZ79" si="10">IF(AND(AND(AE16&gt;0,AE16&lt;50),OR(AD16=2,AD16="")),"Jos Climate change - mitigation päätavoite, %-osuuden minimi on 50. ","")</f>
        <v/>
      </c>
      <c r="BA16" s="13" t="str">
        <f t="shared" ref="BA16:BA79" si="11">IF(AND(AG16&gt;50,OR(AF16=1,AF16=0,AF16="")),"Jos Climate change - adaptation osatavoite, %-osuuden maksimi on 50. ","")</f>
        <v/>
      </c>
      <c r="BB16" s="13" t="str">
        <f t="shared" ref="BB16:BB79" si="12">IF(AND(AND(AG16&gt;0,AG16&lt;50),OR(AF16=2,AF16="")),"Jos Climate change - adaptation päätavoite, %-osuuden minimi on 50. ","")</f>
        <v/>
      </c>
      <c r="BC16" s="13" t="str">
        <f t="shared" ref="BC16:BC79" si="13">IF(AND(AI16&gt;50,OR(AH16=1,AH16=0,AH16="")),"Jos Desertification osatavoite, %-osuuden maksimi on 50. ","")</f>
        <v/>
      </c>
      <c r="BD16" s="13" t="str">
        <f t="shared" ref="BD16:BD79" si="14">IF(AND(AND(AI16&gt;0,AI16&lt;50),OR(AH16=2,AH16="")),"Jos Desertification päätavoite, %-osuuden minimi on 50. ","")</f>
        <v/>
      </c>
      <c r="BE16" s="13" t="str">
        <f t="shared" ref="BE16:BE79" si="15">IF(AND(NOT(A16=""),B16=""),"Lisää uusi projektikoodi. ","")</f>
        <v/>
      </c>
      <c r="BF16" s="13" t="str">
        <f t="shared" ref="BF16:BF79" si="16">IF(LEN(C16)&gt;140,"Project name in Finnish on yli 140 merkkiä. ","")</f>
        <v/>
      </c>
      <c r="BG16" s="13" t="str">
        <f t="shared" ref="BG16:BG79" si="17">IF(LEN(D16)&gt;140,"Project name in English on yli 140 merkkiä. ","")</f>
        <v/>
      </c>
      <c r="BH16" s="2">
        <f t="shared" ref="BH16:BH79" si="18">IF(Q16=MAX(Q16,S16,U16),P16,IF(S16=MAX(Q16,S16,U16),R16,T16))</f>
        <v>0</v>
      </c>
      <c r="BI16" s="13" t="str">
        <f t="shared" ref="BI16:BI79" si="19">IF(LEN(V16)&gt;2500,"Project description in Finnish on yli 2500 merkkiä. ","")</f>
        <v/>
      </c>
      <c r="BJ16" s="13" t="str">
        <f t="shared" ref="BJ16:BJ79" si="20">IF(LEN(W16)&gt;2500,"Project description in English on yli 2500 merkkiä. ","")</f>
        <v/>
      </c>
      <c r="BK16" s="13" t="str">
        <f t="shared" ref="BK16:BK79" si="21">IF(AND(OR(BH16=15170,BH16=15180),NOT(X16=2)),"Jos purpose code on 15170 tai 15180 tulee gender markkerin olla 2. ","")</f>
        <v/>
      </c>
      <c r="BL16" s="13" t="str">
        <f t="shared" ref="BL16:BL79" si="22">IF(AND(LEFT(BH16,3)=410,NOT(Y16=2)),"Purpose code kuuluu ympäristonsuojeluun (410**) mutta aid to environment markkeri ei ole 2. ","")</f>
        <v/>
      </c>
      <c r="BM16" s="13" t="str">
        <f t="shared" ref="BM16:BM79" si="23">IF(AND(NOT(Z16=2),OR(BH16=15111,BH16=15117,BH16=15118,BH16=15119,BH16=15112,BH16=15128,BH16=15129,BH16=15185,BH16=15113,BH16=15130,BH16=15131,BH16=15132,BH16=15133,BH16=15134,BH16=15135,BH16=15136,BH16=15137,BH16=15150,BH16=15151,BH16=15152,BH16=15153,BH16=15160,BH16=15210,BH16=15220,BH16=15230,BH16=15240,BH16=15261)),"Suurin merkitty purpose code vaatii että PDGG markkeri on 2. ","")</f>
        <v/>
      </c>
      <c r="BN16" s="13" t="str">
        <f t="shared" ref="BN16:BN79" si="24">IF(AND(BH16=41030,NOT(AB16=2)),"Purpose code on 41030 mutta Biodiversiteetti markkeri ei ole 2. ","")</f>
        <v/>
      </c>
      <c r="BO16" s="58" t="str">
        <f t="shared" ref="BO16:BO79" si="25">AS16&amp;AT16&amp;AU16&amp;AV16&amp;AW16&amp;AX16&amp;AY16&amp;AZ16&amp;BA16&amp;BB16&amp;BC16&amp;BD16&amp;BE16&amp;BF16&amp;BG16&amp;BI16&amp;BJ16&amp;BK16&amp;BL16&amp;BM16&amp;BN16</f>
        <v/>
      </c>
    </row>
    <row r="17" spans="1:67" ht="10.5" x14ac:dyDescent="0.25">
      <c r="A17" s="30"/>
      <c r="B17" s="30"/>
      <c r="C17" s="30"/>
      <c r="D17" s="30"/>
      <c r="E17" s="30"/>
      <c r="F17" s="54"/>
      <c r="G17" s="30"/>
      <c r="H17" s="30"/>
      <c r="I17" s="31"/>
      <c r="J17" s="32"/>
      <c r="K17" s="32"/>
      <c r="L17" s="32"/>
      <c r="M17" s="32"/>
      <c r="N17" s="32"/>
      <c r="O17" s="32"/>
      <c r="P17" s="54"/>
      <c r="Q17" s="32"/>
      <c r="R17" s="54"/>
      <c r="S17" s="31"/>
      <c r="T17" s="54"/>
      <c r="U17" s="31"/>
      <c r="V17" s="31"/>
      <c r="W17" s="31"/>
      <c r="X17" s="59"/>
      <c r="Y17" s="59"/>
      <c r="Z17" s="59"/>
      <c r="AA17" s="59"/>
      <c r="AB17" s="59"/>
      <c r="AC17" s="30"/>
      <c r="AD17" s="59"/>
      <c r="AE17" s="30"/>
      <c r="AF17" s="59"/>
      <c r="AG17" s="30"/>
      <c r="AH17" s="59"/>
      <c r="AI17" s="30"/>
      <c r="AJ17" s="59"/>
      <c r="AK17" s="30"/>
      <c r="AL17" s="30"/>
      <c r="AM17" s="30"/>
      <c r="AN17" s="31"/>
      <c r="AO17" s="59"/>
      <c r="AP17" s="59"/>
      <c r="AQ17" s="59"/>
      <c r="AR17" s="31"/>
      <c r="AS17" s="4" t="str">
        <f>IF(AND(ISNA((VLOOKUP(F17,'2 Maakoodit'!A:A,1,FALSE)))=TRUE,ISBLANK(F17)=FALSE),"Maakoodia ei löydy maalistalta. ","")</f>
        <v/>
      </c>
      <c r="AT17" s="4" t="str">
        <f>IF(AND(ISNA((VLOOKUP(P17,'3 Toimialat'!A:A,1,FALSE)))=TRUE,ISBLANK(P17)=FALSE),"1. toimialakoodia ei löydy toimialalistalta. ","")</f>
        <v/>
      </c>
      <c r="AU17" s="4" t="str">
        <f>IF(AND(ISNA((VLOOKUP(R17,'3 Toimialat'!A:A,1,FALSE)))=TRUE,ISBLANK(R17)=FALSE),"2. toimialakoodia ei löydy toimialalistalta. ","")</f>
        <v/>
      </c>
      <c r="AV17" s="4" t="str">
        <f>IF(AND(ISNA((VLOOKUP(T17,'3 Toimialat'!A:A,1,FALSE)))=TRUE,ISBLANK(T17)=FALSE),"3. toimialakoodia ei löydy toimialalistalta. ","")</f>
        <v/>
      </c>
      <c r="AW17" s="13" t="str">
        <f t="shared" si="7"/>
        <v/>
      </c>
      <c r="AX17" s="13" t="str">
        <f t="shared" si="8"/>
        <v/>
      </c>
      <c r="AY17" s="13" t="str">
        <f t="shared" si="9"/>
        <v/>
      </c>
      <c r="AZ17" s="13" t="str">
        <f t="shared" si="10"/>
        <v/>
      </c>
      <c r="BA17" s="13" t="str">
        <f t="shared" si="11"/>
        <v/>
      </c>
      <c r="BB17" s="13" t="str">
        <f t="shared" si="12"/>
        <v/>
      </c>
      <c r="BC17" s="13" t="str">
        <f t="shared" si="13"/>
        <v/>
      </c>
      <c r="BD17" s="13" t="str">
        <f t="shared" si="14"/>
        <v/>
      </c>
      <c r="BE17" s="13" t="str">
        <f t="shared" si="15"/>
        <v/>
      </c>
      <c r="BF17" s="13" t="str">
        <f t="shared" si="16"/>
        <v/>
      </c>
      <c r="BG17" s="13" t="str">
        <f t="shared" si="17"/>
        <v/>
      </c>
      <c r="BH17" s="2">
        <f t="shared" si="18"/>
        <v>0</v>
      </c>
      <c r="BI17" s="13" t="str">
        <f t="shared" si="19"/>
        <v/>
      </c>
      <c r="BJ17" s="13" t="str">
        <f t="shared" si="20"/>
        <v/>
      </c>
      <c r="BK17" s="13" t="str">
        <f t="shared" si="21"/>
        <v/>
      </c>
      <c r="BL17" s="13" t="str">
        <f t="shared" si="22"/>
        <v/>
      </c>
      <c r="BM17" s="13" t="str">
        <f t="shared" si="23"/>
        <v/>
      </c>
      <c r="BN17" s="13" t="str">
        <f t="shared" si="24"/>
        <v/>
      </c>
      <c r="BO17" s="58" t="str">
        <f t="shared" si="25"/>
        <v/>
      </c>
    </row>
    <row r="18" spans="1:67" ht="10.5" x14ac:dyDescent="0.25">
      <c r="A18" s="30"/>
      <c r="B18" s="30"/>
      <c r="C18" s="30"/>
      <c r="D18" s="30"/>
      <c r="E18" s="30"/>
      <c r="F18" s="54"/>
      <c r="G18" s="30"/>
      <c r="H18" s="30"/>
      <c r="I18" s="31"/>
      <c r="J18" s="32"/>
      <c r="K18" s="32"/>
      <c r="L18" s="32"/>
      <c r="M18" s="32"/>
      <c r="N18" s="32"/>
      <c r="O18" s="32"/>
      <c r="P18" s="54"/>
      <c r="Q18" s="32"/>
      <c r="R18" s="54"/>
      <c r="S18" s="31"/>
      <c r="T18" s="54"/>
      <c r="U18" s="31"/>
      <c r="V18" s="31"/>
      <c r="W18" s="31"/>
      <c r="X18" s="59"/>
      <c r="Y18" s="59"/>
      <c r="Z18" s="59"/>
      <c r="AA18" s="59"/>
      <c r="AB18" s="59"/>
      <c r="AC18" s="30"/>
      <c r="AD18" s="59"/>
      <c r="AE18" s="30"/>
      <c r="AF18" s="59"/>
      <c r="AG18" s="30"/>
      <c r="AH18" s="59"/>
      <c r="AI18" s="30"/>
      <c r="AJ18" s="59"/>
      <c r="AK18" s="30"/>
      <c r="AL18" s="30"/>
      <c r="AM18" s="30"/>
      <c r="AN18" s="31"/>
      <c r="AO18" s="59"/>
      <c r="AP18" s="59"/>
      <c r="AQ18" s="59"/>
      <c r="AR18" s="31"/>
      <c r="AS18" s="4" t="str">
        <f>IF(AND(ISNA((VLOOKUP(F18,'2 Maakoodit'!A:A,1,FALSE)))=TRUE,ISBLANK(F18)=FALSE),"Maakoodia ei löydy maalistalta. ","")</f>
        <v/>
      </c>
      <c r="AT18" s="4" t="str">
        <f>IF(AND(ISNA((VLOOKUP(P18,'3 Toimialat'!A:A,1,FALSE)))=TRUE,ISBLANK(P18)=FALSE),"1. toimialakoodia ei löydy toimialalistalta. ","")</f>
        <v/>
      </c>
      <c r="AU18" s="4" t="str">
        <f>IF(AND(ISNA((VLOOKUP(R18,'3 Toimialat'!A:A,1,FALSE)))=TRUE,ISBLANK(R18)=FALSE),"2. toimialakoodia ei löydy toimialalistalta. ","")</f>
        <v/>
      </c>
      <c r="AV18" s="4" t="str">
        <f>IF(AND(ISNA((VLOOKUP(T18,'3 Toimialat'!A:A,1,FALSE)))=TRUE,ISBLANK(T18)=FALSE),"3. toimialakoodia ei löydy toimialalistalta. ","")</f>
        <v/>
      </c>
      <c r="AW18" s="13" t="str">
        <f t="shared" si="7"/>
        <v/>
      </c>
      <c r="AX18" s="13" t="str">
        <f t="shared" si="8"/>
        <v/>
      </c>
      <c r="AY18" s="13" t="str">
        <f t="shared" si="9"/>
        <v/>
      </c>
      <c r="AZ18" s="13" t="str">
        <f t="shared" si="10"/>
        <v/>
      </c>
      <c r="BA18" s="13" t="str">
        <f t="shared" si="11"/>
        <v/>
      </c>
      <c r="BB18" s="13" t="str">
        <f t="shared" si="12"/>
        <v/>
      </c>
      <c r="BC18" s="13" t="str">
        <f t="shared" si="13"/>
        <v/>
      </c>
      <c r="BD18" s="13" t="str">
        <f t="shared" si="14"/>
        <v/>
      </c>
      <c r="BE18" s="13" t="str">
        <f t="shared" si="15"/>
        <v/>
      </c>
      <c r="BF18" s="13" t="str">
        <f t="shared" si="16"/>
        <v/>
      </c>
      <c r="BG18" s="13" t="str">
        <f t="shared" si="17"/>
        <v/>
      </c>
      <c r="BH18" s="2">
        <f t="shared" si="18"/>
        <v>0</v>
      </c>
      <c r="BI18" s="13" t="str">
        <f t="shared" si="19"/>
        <v/>
      </c>
      <c r="BJ18" s="13" t="str">
        <f t="shared" si="20"/>
        <v/>
      </c>
      <c r="BK18" s="13" t="str">
        <f t="shared" si="21"/>
        <v/>
      </c>
      <c r="BL18" s="13" t="str">
        <f t="shared" si="22"/>
        <v/>
      </c>
      <c r="BM18" s="13" t="str">
        <f t="shared" si="23"/>
        <v/>
      </c>
      <c r="BN18" s="13" t="str">
        <f t="shared" si="24"/>
        <v/>
      </c>
      <c r="BO18" s="58" t="str">
        <f t="shared" si="25"/>
        <v/>
      </c>
    </row>
    <row r="19" spans="1:67" ht="10.5" x14ac:dyDescent="0.25">
      <c r="A19" s="30"/>
      <c r="B19" s="30"/>
      <c r="C19" s="30"/>
      <c r="D19" s="30"/>
      <c r="E19" s="30"/>
      <c r="F19" s="54"/>
      <c r="G19" s="30"/>
      <c r="H19" s="30"/>
      <c r="I19" s="31"/>
      <c r="J19" s="32"/>
      <c r="K19" s="32"/>
      <c r="L19" s="32"/>
      <c r="M19" s="32"/>
      <c r="N19" s="32"/>
      <c r="O19" s="32"/>
      <c r="P19" s="54"/>
      <c r="Q19" s="32"/>
      <c r="R19" s="54"/>
      <c r="S19" s="31"/>
      <c r="T19" s="54"/>
      <c r="U19" s="31"/>
      <c r="V19" s="31"/>
      <c r="W19" s="31"/>
      <c r="X19" s="59"/>
      <c r="Y19" s="59"/>
      <c r="Z19" s="59"/>
      <c r="AA19" s="59"/>
      <c r="AB19" s="59"/>
      <c r="AC19" s="30"/>
      <c r="AD19" s="59"/>
      <c r="AE19" s="30"/>
      <c r="AF19" s="59"/>
      <c r="AG19" s="30"/>
      <c r="AH19" s="59"/>
      <c r="AI19" s="30"/>
      <c r="AJ19" s="59"/>
      <c r="AK19" s="30"/>
      <c r="AL19" s="30"/>
      <c r="AM19" s="30"/>
      <c r="AN19" s="31"/>
      <c r="AO19" s="59"/>
      <c r="AP19" s="59"/>
      <c r="AQ19" s="59"/>
      <c r="AR19" s="31"/>
      <c r="AS19" s="4" t="str">
        <f>IF(AND(ISNA((VLOOKUP(F19,'2 Maakoodit'!A:A,1,FALSE)))=TRUE,ISBLANK(F19)=FALSE),"Maakoodia ei löydy maalistalta. ","")</f>
        <v/>
      </c>
      <c r="AT19" s="4" t="str">
        <f>IF(AND(ISNA((VLOOKUP(P19,'3 Toimialat'!A:A,1,FALSE)))=TRUE,ISBLANK(P19)=FALSE),"1. toimialakoodia ei löydy toimialalistalta. ","")</f>
        <v/>
      </c>
      <c r="AU19" s="4" t="str">
        <f>IF(AND(ISNA((VLOOKUP(R19,'3 Toimialat'!A:A,1,FALSE)))=TRUE,ISBLANK(R19)=FALSE),"2. toimialakoodia ei löydy toimialalistalta. ","")</f>
        <v/>
      </c>
      <c r="AV19" s="4" t="str">
        <f>IF(AND(ISNA((VLOOKUP(T19,'3 Toimialat'!A:A,1,FALSE)))=TRUE,ISBLANK(T19)=FALSE),"3. toimialakoodia ei löydy toimialalistalta. ","")</f>
        <v/>
      </c>
      <c r="AW19" s="13" t="str">
        <f t="shared" si="7"/>
        <v/>
      </c>
      <c r="AX19" s="13" t="str">
        <f t="shared" si="8"/>
        <v/>
      </c>
      <c r="AY19" s="13" t="str">
        <f t="shared" si="9"/>
        <v/>
      </c>
      <c r="AZ19" s="13" t="str">
        <f t="shared" si="10"/>
        <v/>
      </c>
      <c r="BA19" s="13" t="str">
        <f t="shared" si="11"/>
        <v/>
      </c>
      <c r="BB19" s="13" t="str">
        <f t="shared" si="12"/>
        <v/>
      </c>
      <c r="BC19" s="13" t="str">
        <f t="shared" si="13"/>
        <v/>
      </c>
      <c r="BD19" s="13" t="str">
        <f t="shared" si="14"/>
        <v/>
      </c>
      <c r="BE19" s="13" t="str">
        <f t="shared" si="15"/>
        <v/>
      </c>
      <c r="BF19" s="13" t="str">
        <f t="shared" si="16"/>
        <v/>
      </c>
      <c r="BG19" s="13" t="str">
        <f t="shared" si="17"/>
        <v/>
      </c>
      <c r="BH19" s="2">
        <f t="shared" si="18"/>
        <v>0</v>
      </c>
      <c r="BI19" s="13" t="str">
        <f t="shared" si="19"/>
        <v/>
      </c>
      <c r="BJ19" s="13" t="str">
        <f t="shared" si="20"/>
        <v/>
      </c>
      <c r="BK19" s="13" t="str">
        <f t="shared" si="21"/>
        <v/>
      </c>
      <c r="BL19" s="13" t="str">
        <f t="shared" si="22"/>
        <v/>
      </c>
      <c r="BM19" s="13" t="str">
        <f t="shared" si="23"/>
        <v/>
      </c>
      <c r="BN19" s="13" t="str">
        <f t="shared" si="24"/>
        <v/>
      </c>
      <c r="BO19" s="58" t="str">
        <f t="shared" si="25"/>
        <v/>
      </c>
    </row>
    <row r="20" spans="1:67" ht="12.65" customHeight="1" x14ac:dyDescent="0.25">
      <c r="A20" s="30"/>
      <c r="B20" s="30"/>
      <c r="C20" s="30"/>
      <c r="D20" s="30"/>
      <c r="E20" s="30"/>
      <c r="F20" s="54"/>
      <c r="G20" s="30"/>
      <c r="H20" s="30"/>
      <c r="I20" s="31"/>
      <c r="J20" s="32"/>
      <c r="K20" s="32"/>
      <c r="L20" s="32"/>
      <c r="M20" s="32"/>
      <c r="N20" s="32"/>
      <c r="O20" s="32"/>
      <c r="P20" s="54"/>
      <c r="Q20" s="32"/>
      <c r="R20" s="54"/>
      <c r="S20" s="31"/>
      <c r="T20" s="54"/>
      <c r="U20" s="31"/>
      <c r="V20" s="31"/>
      <c r="W20" s="31"/>
      <c r="X20" s="59"/>
      <c r="Y20" s="59"/>
      <c r="Z20" s="59"/>
      <c r="AA20" s="59"/>
      <c r="AB20" s="59"/>
      <c r="AC20" s="30"/>
      <c r="AD20" s="59"/>
      <c r="AE20" s="30"/>
      <c r="AF20" s="59"/>
      <c r="AG20" s="30"/>
      <c r="AH20" s="59"/>
      <c r="AI20" s="30"/>
      <c r="AJ20" s="59"/>
      <c r="AK20" s="30"/>
      <c r="AL20" s="30"/>
      <c r="AM20" s="30"/>
      <c r="AN20" s="31"/>
      <c r="AO20" s="59"/>
      <c r="AP20" s="59"/>
      <c r="AQ20" s="59"/>
      <c r="AR20" s="31"/>
      <c r="AS20" s="4" t="str">
        <f>IF(AND(ISNA((VLOOKUP(F20,'2 Maakoodit'!A:A,1,FALSE)))=TRUE,ISBLANK(F20)=FALSE),"Maakoodia ei löydy maalistalta. ","")</f>
        <v/>
      </c>
      <c r="AT20" s="4" t="str">
        <f>IF(AND(ISNA((VLOOKUP(P20,'3 Toimialat'!A:A,1,FALSE)))=TRUE,ISBLANK(P20)=FALSE),"1. toimialakoodia ei löydy toimialalistalta. ","")</f>
        <v/>
      </c>
      <c r="AU20" s="4" t="str">
        <f>IF(AND(ISNA((VLOOKUP(R20,'3 Toimialat'!A:A,1,FALSE)))=TRUE,ISBLANK(R20)=FALSE),"2. toimialakoodia ei löydy toimialalistalta. ","")</f>
        <v/>
      </c>
      <c r="AV20" s="4" t="str">
        <f>IF(AND(ISNA((VLOOKUP(T20,'3 Toimialat'!A:A,1,FALSE)))=TRUE,ISBLANK(T20)=FALSE),"3. toimialakoodia ei löydy toimialalistalta. ","")</f>
        <v/>
      </c>
      <c r="AW20" s="13" t="str">
        <f t="shared" si="7"/>
        <v/>
      </c>
      <c r="AX20" s="13" t="str">
        <f t="shared" si="8"/>
        <v/>
      </c>
      <c r="AY20" s="13" t="str">
        <f t="shared" si="9"/>
        <v/>
      </c>
      <c r="AZ20" s="13" t="str">
        <f t="shared" si="10"/>
        <v/>
      </c>
      <c r="BA20" s="13" t="str">
        <f t="shared" si="11"/>
        <v/>
      </c>
      <c r="BB20" s="13" t="str">
        <f t="shared" si="12"/>
        <v/>
      </c>
      <c r="BC20" s="13" t="str">
        <f t="shared" si="13"/>
        <v/>
      </c>
      <c r="BD20" s="13" t="str">
        <f t="shared" si="14"/>
        <v/>
      </c>
      <c r="BE20" s="13" t="str">
        <f t="shared" si="15"/>
        <v/>
      </c>
      <c r="BF20" s="13" t="str">
        <f t="shared" si="16"/>
        <v/>
      </c>
      <c r="BG20" s="13" t="str">
        <f t="shared" si="17"/>
        <v/>
      </c>
      <c r="BH20" s="2">
        <f t="shared" si="18"/>
        <v>0</v>
      </c>
      <c r="BI20" s="13" t="str">
        <f t="shared" si="19"/>
        <v/>
      </c>
      <c r="BJ20" s="13" t="str">
        <f t="shared" si="20"/>
        <v/>
      </c>
      <c r="BK20" s="13" t="str">
        <f t="shared" si="21"/>
        <v/>
      </c>
      <c r="BL20" s="13" t="str">
        <f t="shared" si="22"/>
        <v/>
      </c>
      <c r="BM20" s="13" t="str">
        <f t="shared" si="23"/>
        <v/>
      </c>
      <c r="BN20" s="13" t="str">
        <f t="shared" si="24"/>
        <v/>
      </c>
      <c r="BO20" s="58" t="str">
        <f t="shared" si="25"/>
        <v/>
      </c>
    </row>
    <row r="21" spans="1:67" ht="10.5" x14ac:dyDescent="0.25">
      <c r="A21" s="30"/>
      <c r="B21" s="30"/>
      <c r="C21" s="30"/>
      <c r="D21" s="30"/>
      <c r="E21" s="30"/>
      <c r="F21" s="54"/>
      <c r="G21" s="30"/>
      <c r="H21" s="30"/>
      <c r="I21" s="31"/>
      <c r="J21" s="32"/>
      <c r="K21" s="32"/>
      <c r="L21" s="32"/>
      <c r="M21" s="32"/>
      <c r="N21" s="32"/>
      <c r="O21" s="32"/>
      <c r="P21" s="54"/>
      <c r="Q21" s="32"/>
      <c r="R21" s="54"/>
      <c r="S21" s="31"/>
      <c r="T21" s="54"/>
      <c r="U21" s="31"/>
      <c r="V21" s="31"/>
      <c r="W21" s="31"/>
      <c r="X21" s="59"/>
      <c r="Y21" s="59"/>
      <c r="Z21" s="59"/>
      <c r="AA21" s="59"/>
      <c r="AB21" s="59"/>
      <c r="AC21" s="30"/>
      <c r="AD21" s="59"/>
      <c r="AE21" s="30"/>
      <c r="AF21" s="59"/>
      <c r="AG21" s="30"/>
      <c r="AH21" s="59"/>
      <c r="AI21" s="30"/>
      <c r="AJ21" s="59"/>
      <c r="AK21" s="30"/>
      <c r="AL21" s="30"/>
      <c r="AM21" s="30"/>
      <c r="AN21" s="31"/>
      <c r="AO21" s="59"/>
      <c r="AP21" s="59"/>
      <c r="AQ21" s="59"/>
      <c r="AR21" s="31"/>
      <c r="AS21" s="4" t="str">
        <f>IF(AND(ISNA((VLOOKUP(F21,'2 Maakoodit'!A:A,1,FALSE)))=TRUE,ISBLANK(F21)=FALSE),"Maakoodia ei löydy maalistalta. ","")</f>
        <v/>
      </c>
      <c r="AT21" s="4" t="str">
        <f>IF(AND(ISNA((VLOOKUP(P21,'3 Toimialat'!A:A,1,FALSE)))=TRUE,ISBLANK(P21)=FALSE),"1. toimialakoodia ei löydy toimialalistalta. ","")</f>
        <v/>
      </c>
      <c r="AU21" s="4" t="str">
        <f>IF(AND(ISNA((VLOOKUP(R21,'3 Toimialat'!A:A,1,FALSE)))=TRUE,ISBLANK(R21)=FALSE),"2. toimialakoodia ei löydy toimialalistalta. ","")</f>
        <v/>
      </c>
      <c r="AV21" s="4" t="str">
        <f>IF(AND(ISNA((VLOOKUP(T21,'3 Toimialat'!A:A,1,FALSE)))=TRUE,ISBLANK(T21)=FALSE),"3. toimialakoodia ei löydy toimialalistalta. ","")</f>
        <v/>
      </c>
      <c r="AW21" s="13" t="str">
        <f t="shared" si="7"/>
        <v/>
      </c>
      <c r="AX21" s="13" t="str">
        <f t="shared" si="8"/>
        <v/>
      </c>
      <c r="AY21" s="13" t="str">
        <f t="shared" si="9"/>
        <v/>
      </c>
      <c r="AZ21" s="13" t="str">
        <f t="shared" si="10"/>
        <v/>
      </c>
      <c r="BA21" s="13" t="str">
        <f t="shared" si="11"/>
        <v/>
      </c>
      <c r="BB21" s="13" t="str">
        <f t="shared" si="12"/>
        <v/>
      </c>
      <c r="BC21" s="13" t="str">
        <f t="shared" si="13"/>
        <v/>
      </c>
      <c r="BD21" s="13" t="str">
        <f t="shared" si="14"/>
        <v/>
      </c>
      <c r="BE21" s="13" t="str">
        <f t="shared" si="15"/>
        <v/>
      </c>
      <c r="BF21" s="13" t="str">
        <f t="shared" si="16"/>
        <v/>
      </c>
      <c r="BG21" s="13" t="str">
        <f t="shared" si="17"/>
        <v/>
      </c>
      <c r="BH21" s="2">
        <f t="shared" si="18"/>
        <v>0</v>
      </c>
      <c r="BI21" s="13" t="str">
        <f t="shared" si="19"/>
        <v/>
      </c>
      <c r="BJ21" s="13" t="str">
        <f t="shared" si="20"/>
        <v/>
      </c>
      <c r="BK21" s="13" t="str">
        <f t="shared" si="21"/>
        <v/>
      </c>
      <c r="BL21" s="13" t="str">
        <f t="shared" si="22"/>
        <v/>
      </c>
      <c r="BM21" s="13" t="str">
        <f t="shared" si="23"/>
        <v/>
      </c>
      <c r="BN21" s="13" t="str">
        <f t="shared" si="24"/>
        <v/>
      </c>
      <c r="BO21" s="58" t="str">
        <f t="shared" si="25"/>
        <v/>
      </c>
    </row>
    <row r="22" spans="1:67" ht="10.5" x14ac:dyDescent="0.25">
      <c r="A22" s="30"/>
      <c r="B22" s="30"/>
      <c r="C22" s="30"/>
      <c r="D22" s="30"/>
      <c r="E22" s="30"/>
      <c r="F22" s="54"/>
      <c r="G22" s="30"/>
      <c r="H22" s="30"/>
      <c r="I22" s="31"/>
      <c r="J22" s="32"/>
      <c r="K22" s="32"/>
      <c r="L22" s="32"/>
      <c r="M22" s="32"/>
      <c r="N22" s="32"/>
      <c r="O22" s="32"/>
      <c r="P22" s="54"/>
      <c r="Q22" s="32"/>
      <c r="R22" s="54"/>
      <c r="S22" s="31"/>
      <c r="T22" s="54"/>
      <c r="U22" s="31"/>
      <c r="V22" s="31"/>
      <c r="W22" s="31"/>
      <c r="X22" s="59"/>
      <c r="Y22" s="59"/>
      <c r="Z22" s="59"/>
      <c r="AA22" s="59"/>
      <c r="AB22" s="59"/>
      <c r="AC22" s="30"/>
      <c r="AD22" s="59"/>
      <c r="AE22" s="30"/>
      <c r="AF22" s="59"/>
      <c r="AG22" s="30"/>
      <c r="AH22" s="59"/>
      <c r="AI22" s="30"/>
      <c r="AJ22" s="59"/>
      <c r="AK22" s="30"/>
      <c r="AL22" s="30"/>
      <c r="AM22" s="30"/>
      <c r="AN22" s="31"/>
      <c r="AO22" s="59"/>
      <c r="AP22" s="59"/>
      <c r="AQ22" s="59"/>
      <c r="AR22" s="31"/>
      <c r="AS22" s="4" t="str">
        <f>IF(AND(ISNA((VLOOKUP(F22,'2 Maakoodit'!A:A,1,FALSE)))=TRUE,ISBLANK(F22)=FALSE),"Maakoodia ei löydy maalistalta. ","")</f>
        <v/>
      </c>
      <c r="AT22" s="4" t="str">
        <f>IF(AND(ISNA((VLOOKUP(P22,'3 Toimialat'!A:A,1,FALSE)))=TRUE,ISBLANK(P22)=FALSE),"1. toimialakoodia ei löydy toimialalistalta. ","")</f>
        <v/>
      </c>
      <c r="AU22" s="4" t="str">
        <f>IF(AND(ISNA((VLOOKUP(R22,'3 Toimialat'!A:A,1,FALSE)))=TRUE,ISBLANK(R22)=FALSE),"2. toimialakoodia ei löydy toimialalistalta. ","")</f>
        <v/>
      </c>
      <c r="AV22" s="4" t="str">
        <f>IF(AND(ISNA((VLOOKUP(T22,'3 Toimialat'!A:A,1,FALSE)))=TRUE,ISBLANK(T22)=FALSE),"3. toimialakoodia ei löydy toimialalistalta. ","")</f>
        <v/>
      </c>
      <c r="AW22" s="13" t="str">
        <f t="shared" si="7"/>
        <v/>
      </c>
      <c r="AX22" s="13" t="str">
        <f t="shared" si="8"/>
        <v/>
      </c>
      <c r="AY22" s="13" t="str">
        <f t="shared" si="9"/>
        <v/>
      </c>
      <c r="AZ22" s="13" t="str">
        <f t="shared" si="10"/>
        <v/>
      </c>
      <c r="BA22" s="13" t="str">
        <f t="shared" si="11"/>
        <v/>
      </c>
      <c r="BB22" s="13" t="str">
        <f t="shared" si="12"/>
        <v/>
      </c>
      <c r="BC22" s="13" t="str">
        <f t="shared" si="13"/>
        <v/>
      </c>
      <c r="BD22" s="13" t="str">
        <f t="shared" si="14"/>
        <v/>
      </c>
      <c r="BE22" s="13" t="str">
        <f t="shared" si="15"/>
        <v/>
      </c>
      <c r="BF22" s="13" t="str">
        <f t="shared" si="16"/>
        <v/>
      </c>
      <c r="BG22" s="13" t="str">
        <f t="shared" si="17"/>
        <v/>
      </c>
      <c r="BH22" s="2">
        <f t="shared" si="18"/>
        <v>0</v>
      </c>
      <c r="BI22" s="13" t="str">
        <f t="shared" si="19"/>
        <v/>
      </c>
      <c r="BJ22" s="13" t="str">
        <f t="shared" si="20"/>
        <v/>
      </c>
      <c r="BK22" s="13" t="str">
        <f t="shared" si="21"/>
        <v/>
      </c>
      <c r="BL22" s="13" t="str">
        <f t="shared" si="22"/>
        <v/>
      </c>
      <c r="BM22" s="13" t="str">
        <f t="shared" si="23"/>
        <v/>
      </c>
      <c r="BN22" s="13" t="str">
        <f t="shared" si="24"/>
        <v/>
      </c>
      <c r="BO22" s="58" t="str">
        <f t="shared" si="25"/>
        <v/>
      </c>
    </row>
    <row r="23" spans="1:67" ht="10.5" x14ac:dyDescent="0.25">
      <c r="A23" s="30"/>
      <c r="B23" s="30"/>
      <c r="C23" s="30"/>
      <c r="D23" s="30"/>
      <c r="E23" s="30"/>
      <c r="F23" s="54"/>
      <c r="G23" s="30"/>
      <c r="H23" s="30"/>
      <c r="I23" s="31"/>
      <c r="J23" s="32"/>
      <c r="K23" s="32"/>
      <c r="L23" s="32"/>
      <c r="M23" s="32"/>
      <c r="N23" s="32"/>
      <c r="O23" s="32"/>
      <c r="P23" s="54"/>
      <c r="Q23" s="32"/>
      <c r="R23" s="54"/>
      <c r="S23" s="31"/>
      <c r="T23" s="54"/>
      <c r="U23" s="31"/>
      <c r="V23" s="31"/>
      <c r="W23" s="31"/>
      <c r="X23" s="59"/>
      <c r="Y23" s="59"/>
      <c r="Z23" s="59"/>
      <c r="AA23" s="59"/>
      <c r="AB23" s="59"/>
      <c r="AC23" s="30"/>
      <c r="AD23" s="59"/>
      <c r="AE23" s="30"/>
      <c r="AF23" s="59"/>
      <c r="AG23" s="30"/>
      <c r="AH23" s="59"/>
      <c r="AI23" s="30"/>
      <c r="AJ23" s="59"/>
      <c r="AK23" s="30"/>
      <c r="AL23" s="30"/>
      <c r="AM23" s="30"/>
      <c r="AN23" s="31"/>
      <c r="AO23" s="59"/>
      <c r="AP23" s="59"/>
      <c r="AQ23" s="59"/>
      <c r="AR23" s="31"/>
      <c r="AS23" s="4" t="str">
        <f>IF(AND(ISNA((VLOOKUP(F23,'2 Maakoodit'!A:A,1,FALSE)))=TRUE,ISBLANK(F23)=FALSE),"Maakoodia ei löydy maalistalta. ","")</f>
        <v/>
      </c>
      <c r="AT23" s="4" t="str">
        <f>IF(AND(ISNA((VLOOKUP(P23,'3 Toimialat'!A:A,1,FALSE)))=TRUE,ISBLANK(P23)=FALSE),"1. toimialakoodia ei löydy toimialalistalta. ","")</f>
        <v/>
      </c>
      <c r="AU23" s="4" t="str">
        <f>IF(AND(ISNA((VLOOKUP(R23,'3 Toimialat'!A:A,1,FALSE)))=TRUE,ISBLANK(R23)=FALSE),"2. toimialakoodia ei löydy toimialalistalta. ","")</f>
        <v/>
      </c>
      <c r="AV23" s="4" t="str">
        <f>IF(AND(ISNA((VLOOKUP(T23,'3 Toimialat'!A:A,1,FALSE)))=TRUE,ISBLANK(T23)=FALSE),"3. toimialakoodia ei löydy toimialalistalta. ","")</f>
        <v/>
      </c>
      <c r="AW23" s="13" t="str">
        <f t="shared" si="7"/>
        <v/>
      </c>
      <c r="AX23" s="13" t="str">
        <f t="shared" si="8"/>
        <v/>
      </c>
      <c r="AY23" s="13" t="str">
        <f t="shared" si="9"/>
        <v/>
      </c>
      <c r="AZ23" s="13" t="str">
        <f t="shared" si="10"/>
        <v/>
      </c>
      <c r="BA23" s="13" t="str">
        <f t="shared" si="11"/>
        <v/>
      </c>
      <c r="BB23" s="13" t="str">
        <f t="shared" si="12"/>
        <v/>
      </c>
      <c r="BC23" s="13" t="str">
        <f t="shared" si="13"/>
        <v/>
      </c>
      <c r="BD23" s="13" t="str">
        <f t="shared" si="14"/>
        <v/>
      </c>
      <c r="BE23" s="13" t="str">
        <f t="shared" si="15"/>
        <v/>
      </c>
      <c r="BF23" s="13" t="str">
        <f t="shared" si="16"/>
        <v/>
      </c>
      <c r="BG23" s="13" t="str">
        <f t="shared" si="17"/>
        <v/>
      </c>
      <c r="BH23" s="2">
        <f t="shared" si="18"/>
        <v>0</v>
      </c>
      <c r="BI23" s="13" t="str">
        <f t="shared" si="19"/>
        <v/>
      </c>
      <c r="BJ23" s="13" t="str">
        <f t="shared" si="20"/>
        <v/>
      </c>
      <c r="BK23" s="13" t="str">
        <f t="shared" si="21"/>
        <v/>
      </c>
      <c r="BL23" s="13" t="str">
        <f t="shared" si="22"/>
        <v/>
      </c>
      <c r="BM23" s="13" t="str">
        <f t="shared" si="23"/>
        <v/>
      </c>
      <c r="BN23" s="13" t="str">
        <f t="shared" si="24"/>
        <v/>
      </c>
      <c r="BO23" s="58" t="str">
        <f t="shared" si="25"/>
        <v/>
      </c>
    </row>
    <row r="24" spans="1:67" ht="10.5" x14ac:dyDescent="0.25">
      <c r="A24" s="30"/>
      <c r="B24" s="30"/>
      <c r="C24" s="30"/>
      <c r="D24" s="30"/>
      <c r="E24" s="30"/>
      <c r="F24" s="54"/>
      <c r="G24" s="30"/>
      <c r="H24" s="30"/>
      <c r="I24" s="31"/>
      <c r="J24" s="32"/>
      <c r="K24" s="32"/>
      <c r="L24" s="32"/>
      <c r="M24" s="32"/>
      <c r="N24" s="32"/>
      <c r="O24" s="32"/>
      <c r="P24" s="54"/>
      <c r="Q24" s="32"/>
      <c r="R24" s="54"/>
      <c r="S24" s="31"/>
      <c r="T24" s="54"/>
      <c r="U24" s="31"/>
      <c r="V24" s="31"/>
      <c r="W24" s="31"/>
      <c r="X24" s="59"/>
      <c r="Y24" s="59"/>
      <c r="Z24" s="59"/>
      <c r="AA24" s="59"/>
      <c r="AB24" s="59"/>
      <c r="AC24" s="30"/>
      <c r="AD24" s="59"/>
      <c r="AE24" s="30"/>
      <c r="AF24" s="59"/>
      <c r="AG24" s="30"/>
      <c r="AH24" s="59"/>
      <c r="AI24" s="30"/>
      <c r="AJ24" s="59"/>
      <c r="AK24" s="30"/>
      <c r="AL24" s="30"/>
      <c r="AM24" s="30"/>
      <c r="AN24" s="31"/>
      <c r="AO24" s="59"/>
      <c r="AP24" s="59"/>
      <c r="AQ24" s="59"/>
      <c r="AR24" s="31"/>
      <c r="AS24" s="4" t="str">
        <f>IF(AND(ISNA((VLOOKUP(F24,'2 Maakoodit'!A:A,1,FALSE)))=TRUE,ISBLANK(F24)=FALSE),"Maakoodia ei löydy maalistalta. ","")</f>
        <v/>
      </c>
      <c r="AT24" s="4" t="str">
        <f>IF(AND(ISNA((VLOOKUP(P24,'3 Toimialat'!A:A,1,FALSE)))=TRUE,ISBLANK(P24)=FALSE),"1. toimialakoodia ei löydy toimialalistalta. ","")</f>
        <v/>
      </c>
      <c r="AU24" s="4" t="str">
        <f>IF(AND(ISNA((VLOOKUP(R24,'3 Toimialat'!A:A,1,FALSE)))=TRUE,ISBLANK(R24)=FALSE),"2. toimialakoodia ei löydy toimialalistalta. ","")</f>
        <v/>
      </c>
      <c r="AV24" s="4" t="str">
        <f>IF(AND(ISNA((VLOOKUP(T24,'3 Toimialat'!A:A,1,FALSE)))=TRUE,ISBLANK(T24)=FALSE),"3. toimialakoodia ei löydy toimialalistalta. ","")</f>
        <v/>
      </c>
      <c r="AW24" s="13" t="str">
        <f t="shared" si="7"/>
        <v/>
      </c>
      <c r="AX24" s="13" t="str">
        <f t="shared" si="8"/>
        <v/>
      </c>
      <c r="AY24" s="13" t="str">
        <f t="shared" si="9"/>
        <v/>
      </c>
      <c r="AZ24" s="13" t="str">
        <f t="shared" si="10"/>
        <v/>
      </c>
      <c r="BA24" s="13" t="str">
        <f t="shared" si="11"/>
        <v/>
      </c>
      <c r="BB24" s="13" t="str">
        <f t="shared" si="12"/>
        <v/>
      </c>
      <c r="BC24" s="13" t="str">
        <f t="shared" si="13"/>
        <v/>
      </c>
      <c r="BD24" s="13" t="str">
        <f t="shared" si="14"/>
        <v/>
      </c>
      <c r="BE24" s="13" t="str">
        <f t="shared" si="15"/>
        <v/>
      </c>
      <c r="BF24" s="13" t="str">
        <f t="shared" si="16"/>
        <v/>
      </c>
      <c r="BG24" s="13" t="str">
        <f t="shared" si="17"/>
        <v/>
      </c>
      <c r="BH24" s="2">
        <f t="shared" si="18"/>
        <v>0</v>
      </c>
      <c r="BI24" s="13" t="str">
        <f t="shared" si="19"/>
        <v/>
      </c>
      <c r="BJ24" s="13" t="str">
        <f t="shared" si="20"/>
        <v/>
      </c>
      <c r="BK24" s="13" t="str">
        <f t="shared" si="21"/>
        <v/>
      </c>
      <c r="BL24" s="13" t="str">
        <f t="shared" si="22"/>
        <v/>
      </c>
      <c r="BM24" s="13" t="str">
        <f t="shared" si="23"/>
        <v/>
      </c>
      <c r="BN24" s="13" t="str">
        <f t="shared" si="24"/>
        <v/>
      </c>
      <c r="BO24" s="58" t="str">
        <f t="shared" si="25"/>
        <v/>
      </c>
    </row>
    <row r="25" spans="1:67" ht="10.5" x14ac:dyDescent="0.25">
      <c r="A25" s="30"/>
      <c r="B25" s="30"/>
      <c r="C25" s="30"/>
      <c r="D25" s="30"/>
      <c r="E25" s="30"/>
      <c r="F25" s="54"/>
      <c r="G25" s="30"/>
      <c r="H25" s="30"/>
      <c r="I25" s="31"/>
      <c r="J25" s="32"/>
      <c r="K25" s="32"/>
      <c r="L25" s="32"/>
      <c r="M25" s="32"/>
      <c r="N25" s="32"/>
      <c r="O25" s="32"/>
      <c r="P25" s="54"/>
      <c r="Q25" s="32"/>
      <c r="R25" s="54"/>
      <c r="S25" s="31"/>
      <c r="T25" s="54"/>
      <c r="U25" s="31"/>
      <c r="V25" s="31"/>
      <c r="W25" s="31"/>
      <c r="X25" s="59"/>
      <c r="Y25" s="59"/>
      <c r="Z25" s="59"/>
      <c r="AA25" s="59"/>
      <c r="AB25" s="59"/>
      <c r="AC25" s="30"/>
      <c r="AD25" s="59"/>
      <c r="AE25" s="30"/>
      <c r="AF25" s="59"/>
      <c r="AG25" s="30"/>
      <c r="AH25" s="59"/>
      <c r="AI25" s="30"/>
      <c r="AJ25" s="59"/>
      <c r="AK25" s="30"/>
      <c r="AL25" s="30"/>
      <c r="AM25" s="30"/>
      <c r="AN25" s="31"/>
      <c r="AO25" s="59"/>
      <c r="AP25" s="59"/>
      <c r="AQ25" s="59"/>
      <c r="AR25" s="31"/>
      <c r="AS25" s="4" t="str">
        <f>IF(AND(ISNA((VLOOKUP(F25,'2 Maakoodit'!A:A,1,FALSE)))=TRUE,ISBLANK(F25)=FALSE),"Maakoodia ei löydy maalistalta. ","")</f>
        <v/>
      </c>
      <c r="AT25" s="4" t="str">
        <f>IF(AND(ISNA((VLOOKUP(P25,'3 Toimialat'!A:A,1,FALSE)))=TRUE,ISBLANK(P25)=FALSE),"1. toimialakoodia ei löydy toimialalistalta. ","")</f>
        <v/>
      </c>
      <c r="AU25" s="4" t="str">
        <f>IF(AND(ISNA((VLOOKUP(R25,'3 Toimialat'!A:A,1,FALSE)))=TRUE,ISBLANK(R25)=FALSE),"2. toimialakoodia ei löydy toimialalistalta. ","")</f>
        <v/>
      </c>
      <c r="AV25" s="4" t="str">
        <f>IF(AND(ISNA((VLOOKUP(T25,'3 Toimialat'!A:A,1,FALSE)))=TRUE,ISBLANK(T25)=FALSE),"3. toimialakoodia ei löydy toimialalistalta. ","")</f>
        <v/>
      </c>
      <c r="AW25" s="13" t="str">
        <f t="shared" si="7"/>
        <v/>
      </c>
      <c r="AX25" s="13" t="str">
        <f t="shared" si="8"/>
        <v/>
      </c>
      <c r="AY25" s="13" t="str">
        <f t="shared" si="9"/>
        <v/>
      </c>
      <c r="AZ25" s="13" t="str">
        <f t="shared" si="10"/>
        <v/>
      </c>
      <c r="BA25" s="13" t="str">
        <f t="shared" si="11"/>
        <v/>
      </c>
      <c r="BB25" s="13" t="str">
        <f t="shared" si="12"/>
        <v/>
      </c>
      <c r="BC25" s="13" t="str">
        <f t="shared" si="13"/>
        <v/>
      </c>
      <c r="BD25" s="13" t="str">
        <f t="shared" si="14"/>
        <v/>
      </c>
      <c r="BE25" s="13" t="str">
        <f t="shared" si="15"/>
        <v/>
      </c>
      <c r="BF25" s="13" t="str">
        <f t="shared" si="16"/>
        <v/>
      </c>
      <c r="BG25" s="13" t="str">
        <f t="shared" si="17"/>
        <v/>
      </c>
      <c r="BH25" s="2">
        <f t="shared" si="18"/>
        <v>0</v>
      </c>
      <c r="BI25" s="13" t="str">
        <f t="shared" si="19"/>
        <v/>
      </c>
      <c r="BJ25" s="13" t="str">
        <f t="shared" si="20"/>
        <v/>
      </c>
      <c r="BK25" s="13" t="str">
        <f t="shared" si="21"/>
        <v/>
      </c>
      <c r="BL25" s="13" t="str">
        <f t="shared" si="22"/>
        <v/>
      </c>
      <c r="BM25" s="13" t="str">
        <f t="shared" si="23"/>
        <v/>
      </c>
      <c r="BN25" s="13" t="str">
        <f t="shared" si="24"/>
        <v/>
      </c>
      <c r="BO25" s="58" t="str">
        <f t="shared" si="25"/>
        <v/>
      </c>
    </row>
    <row r="26" spans="1:67" ht="10.5" x14ac:dyDescent="0.25">
      <c r="A26" s="30"/>
      <c r="B26" s="30"/>
      <c r="C26" s="30"/>
      <c r="D26" s="30"/>
      <c r="E26" s="30"/>
      <c r="F26" s="54"/>
      <c r="G26" s="30"/>
      <c r="H26" s="30"/>
      <c r="I26" s="31"/>
      <c r="J26" s="32"/>
      <c r="K26" s="32"/>
      <c r="L26" s="32"/>
      <c r="M26" s="32"/>
      <c r="N26" s="32"/>
      <c r="O26" s="32"/>
      <c r="P26" s="54"/>
      <c r="Q26" s="32"/>
      <c r="R26" s="54"/>
      <c r="S26" s="31"/>
      <c r="T26" s="54"/>
      <c r="U26" s="31"/>
      <c r="V26" s="31"/>
      <c r="W26" s="31"/>
      <c r="X26" s="59"/>
      <c r="Y26" s="59"/>
      <c r="Z26" s="59"/>
      <c r="AA26" s="59"/>
      <c r="AB26" s="59"/>
      <c r="AC26" s="30"/>
      <c r="AD26" s="59"/>
      <c r="AE26" s="30"/>
      <c r="AF26" s="59"/>
      <c r="AG26" s="30"/>
      <c r="AH26" s="59"/>
      <c r="AI26" s="30"/>
      <c r="AJ26" s="59"/>
      <c r="AK26" s="30"/>
      <c r="AL26" s="30"/>
      <c r="AM26" s="30"/>
      <c r="AN26" s="31"/>
      <c r="AO26" s="59"/>
      <c r="AP26" s="59"/>
      <c r="AQ26" s="59"/>
      <c r="AR26" s="31"/>
      <c r="AS26" s="4" t="str">
        <f>IF(AND(ISNA((VLOOKUP(F26,'2 Maakoodit'!A:A,1,FALSE)))=TRUE,ISBLANK(F26)=FALSE),"Maakoodia ei löydy maalistalta. ","")</f>
        <v/>
      </c>
      <c r="AT26" s="4" t="str">
        <f>IF(AND(ISNA((VLOOKUP(P26,'3 Toimialat'!A:A,1,FALSE)))=TRUE,ISBLANK(P26)=FALSE),"1. toimialakoodia ei löydy toimialalistalta. ","")</f>
        <v/>
      </c>
      <c r="AU26" s="4" t="str">
        <f>IF(AND(ISNA((VLOOKUP(R26,'3 Toimialat'!A:A,1,FALSE)))=TRUE,ISBLANK(R26)=FALSE),"2. toimialakoodia ei löydy toimialalistalta. ","")</f>
        <v/>
      </c>
      <c r="AV26" s="4" t="str">
        <f>IF(AND(ISNA((VLOOKUP(T26,'3 Toimialat'!A:A,1,FALSE)))=TRUE,ISBLANK(T26)=FALSE),"3. toimialakoodia ei löydy toimialalistalta. ","")</f>
        <v/>
      </c>
      <c r="AW26" s="13" t="str">
        <f t="shared" si="7"/>
        <v/>
      </c>
      <c r="AX26" s="13" t="str">
        <f t="shared" si="8"/>
        <v/>
      </c>
      <c r="AY26" s="13" t="str">
        <f t="shared" si="9"/>
        <v/>
      </c>
      <c r="AZ26" s="13" t="str">
        <f t="shared" si="10"/>
        <v/>
      </c>
      <c r="BA26" s="13" t="str">
        <f t="shared" si="11"/>
        <v/>
      </c>
      <c r="BB26" s="13" t="str">
        <f t="shared" si="12"/>
        <v/>
      </c>
      <c r="BC26" s="13" t="str">
        <f t="shared" si="13"/>
        <v/>
      </c>
      <c r="BD26" s="13" t="str">
        <f t="shared" si="14"/>
        <v/>
      </c>
      <c r="BE26" s="13" t="str">
        <f t="shared" si="15"/>
        <v/>
      </c>
      <c r="BF26" s="13" t="str">
        <f t="shared" si="16"/>
        <v/>
      </c>
      <c r="BG26" s="13" t="str">
        <f t="shared" si="17"/>
        <v/>
      </c>
      <c r="BH26" s="2">
        <f t="shared" si="18"/>
        <v>0</v>
      </c>
      <c r="BI26" s="13" t="str">
        <f t="shared" si="19"/>
        <v/>
      </c>
      <c r="BJ26" s="13" t="str">
        <f t="shared" si="20"/>
        <v/>
      </c>
      <c r="BK26" s="13" t="str">
        <f t="shared" si="21"/>
        <v/>
      </c>
      <c r="BL26" s="13" t="str">
        <f t="shared" si="22"/>
        <v/>
      </c>
      <c r="BM26" s="13" t="str">
        <f t="shared" si="23"/>
        <v/>
      </c>
      <c r="BN26" s="13" t="str">
        <f t="shared" si="24"/>
        <v/>
      </c>
      <c r="BO26" s="58" t="str">
        <f t="shared" si="25"/>
        <v/>
      </c>
    </row>
    <row r="27" spans="1:67" ht="10.5" x14ac:dyDescent="0.25">
      <c r="A27" s="30"/>
      <c r="B27" s="30"/>
      <c r="C27" s="30"/>
      <c r="D27" s="30"/>
      <c r="E27" s="30"/>
      <c r="F27" s="54"/>
      <c r="G27" s="30"/>
      <c r="H27" s="30"/>
      <c r="I27" s="31"/>
      <c r="J27" s="32"/>
      <c r="K27" s="32"/>
      <c r="L27" s="32"/>
      <c r="M27" s="32"/>
      <c r="N27" s="32"/>
      <c r="O27" s="32"/>
      <c r="P27" s="54"/>
      <c r="Q27" s="32"/>
      <c r="R27" s="54"/>
      <c r="S27" s="31"/>
      <c r="T27" s="54"/>
      <c r="U27" s="31"/>
      <c r="V27" s="31"/>
      <c r="W27" s="31"/>
      <c r="X27" s="59"/>
      <c r="Y27" s="59"/>
      <c r="Z27" s="59"/>
      <c r="AA27" s="59"/>
      <c r="AB27" s="59"/>
      <c r="AC27" s="30"/>
      <c r="AD27" s="59"/>
      <c r="AE27" s="30"/>
      <c r="AF27" s="59"/>
      <c r="AG27" s="30"/>
      <c r="AH27" s="59"/>
      <c r="AI27" s="30"/>
      <c r="AJ27" s="59"/>
      <c r="AK27" s="30"/>
      <c r="AL27" s="30"/>
      <c r="AM27" s="30"/>
      <c r="AN27" s="31"/>
      <c r="AO27" s="59"/>
      <c r="AP27" s="59"/>
      <c r="AQ27" s="59"/>
      <c r="AR27" s="31"/>
      <c r="AS27" s="4" t="str">
        <f>IF(AND(ISNA((VLOOKUP(F27,'2 Maakoodit'!A:A,1,FALSE)))=TRUE,ISBLANK(F27)=FALSE),"Maakoodia ei löydy maalistalta. ","")</f>
        <v/>
      </c>
      <c r="AT27" s="4" t="str">
        <f>IF(AND(ISNA((VLOOKUP(P27,'3 Toimialat'!A:A,1,FALSE)))=TRUE,ISBLANK(P27)=FALSE),"1. toimialakoodia ei löydy toimialalistalta. ","")</f>
        <v/>
      </c>
      <c r="AU27" s="4" t="str">
        <f>IF(AND(ISNA((VLOOKUP(R27,'3 Toimialat'!A:A,1,FALSE)))=TRUE,ISBLANK(R27)=FALSE),"2. toimialakoodia ei löydy toimialalistalta. ","")</f>
        <v/>
      </c>
      <c r="AV27" s="4" t="str">
        <f>IF(AND(ISNA((VLOOKUP(T27,'3 Toimialat'!A:A,1,FALSE)))=TRUE,ISBLANK(T27)=FALSE),"3. toimialakoodia ei löydy toimialalistalta. ","")</f>
        <v/>
      </c>
      <c r="AW27" s="13" t="str">
        <f t="shared" si="7"/>
        <v/>
      </c>
      <c r="AX27" s="13" t="str">
        <f t="shared" si="8"/>
        <v/>
      </c>
      <c r="AY27" s="13" t="str">
        <f t="shared" si="9"/>
        <v/>
      </c>
      <c r="AZ27" s="13" t="str">
        <f t="shared" si="10"/>
        <v/>
      </c>
      <c r="BA27" s="13" t="str">
        <f t="shared" si="11"/>
        <v/>
      </c>
      <c r="BB27" s="13" t="str">
        <f t="shared" si="12"/>
        <v/>
      </c>
      <c r="BC27" s="13" t="str">
        <f t="shared" si="13"/>
        <v/>
      </c>
      <c r="BD27" s="13" t="str">
        <f t="shared" si="14"/>
        <v/>
      </c>
      <c r="BE27" s="13" t="str">
        <f t="shared" si="15"/>
        <v/>
      </c>
      <c r="BF27" s="13" t="str">
        <f t="shared" si="16"/>
        <v/>
      </c>
      <c r="BG27" s="13" t="str">
        <f t="shared" si="17"/>
        <v/>
      </c>
      <c r="BH27" s="2">
        <f t="shared" si="18"/>
        <v>0</v>
      </c>
      <c r="BI27" s="13" t="str">
        <f t="shared" si="19"/>
        <v/>
      </c>
      <c r="BJ27" s="13" t="str">
        <f t="shared" si="20"/>
        <v/>
      </c>
      <c r="BK27" s="13" t="str">
        <f t="shared" si="21"/>
        <v/>
      </c>
      <c r="BL27" s="13" t="str">
        <f t="shared" si="22"/>
        <v/>
      </c>
      <c r="BM27" s="13" t="str">
        <f t="shared" si="23"/>
        <v/>
      </c>
      <c r="BN27" s="13" t="str">
        <f t="shared" si="24"/>
        <v/>
      </c>
      <c r="BO27" s="58" t="str">
        <f t="shared" si="25"/>
        <v/>
      </c>
    </row>
    <row r="28" spans="1:67" ht="10.5" x14ac:dyDescent="0.25">
      <c r="A28" s="30"/>
      <c r="B28" s="30"/>
      <c r="C28" s="30"/>
      <c r="D28" s="30"/>
      <c r="E28" s="30"/>
      <c r="F28" s="54"/>
      <c r="G28" s="30"/>
      <c r="H28" s="30"/>
      <c r="I28" s="31"/>
      <c r="J28" s="32"/>
      <c r="K28" s="32"/>
      <c r="L28" s="32"/>
      <c r="M28" s="32"/>
      <c r="N28" s="32"/>
      <c r="O28" s="32"/>
      <c r="P28" s="54"/>
      <c r="Q28" s="32"/>
      <c r="R28" s="54"/>
      <c r="S28" s="31"/>
      <c r="T28" s="54"/>
      <c r="U28" s="31"/>
      <c r="V28" s="31"/>
      <c r="W28" s="31"/>
      <c r="X28" s="59"/>
      <c r="Y28" s="59"/>
      <c r="Z28" s="59"/>
      <c r="AA28" s="59"/>
      <c r="AB28" s="59"/>
      <c r="AC28" s="30"/>
      <c r="AD28" s="59"/>
      <c r="AE28" s="30"/>
      <c r="AF28" s="59"/>
      <c r="AG28" s="30"/>
      <c r="AH28" s="59"/>
      <c r="AI28" s="30"/>
      <c r="AJ28" s="59"/>
      <c r="AK28" s="30"/>
      <c r="AL28" s="30"/>
      <c r="AM28" s="30"/>
      <c r="AN28" s="31"/>
      <c r="AO28" s="59"/>
      <c r="AP28" s="59"/>
      <c r="AQ28" s="59"/>
      <c r="AR28" s="31"/>
      <c r="AS28" s="4" t="str">
        <f>IF(AND(ISNA((VLOOKUP(F28,'2 Maakoodit'!A:A,1,FALSE)))=TRUE,ISBLANK(F28)=FALSE),"Maakoodia ei löydy maalistalta. ","")</f>
        <v/>
      </c>
      <c r="AT28" s="4" t="str">
        <f>IF(AND(ISNA((VLOOKUP(P28,'3 Toimialat'!A:A,1,FALSE)))=TRUE,ISBLANK(P28)=FALSE),"1. toimialakoodia ei löydy toimialalistalta. ","")</f>
        <v/>
      </c>
      <c r="AU28" s="4" t="str">
        <f>IF(AND(ISNA((VLOOKUP(R28,'3 Toimialat'!A:A,1,FALSE)))=TRUE,ISBLANK(R28)=FALSE),"2. toimialakoodia ei löydy toimialalistalta. ","")</f>
        <v/>
      </c>
      <c r="AV28" s="4" t="str">
        <f>IF(AND(ISNA((VLOOKUP(T28,'3 Toimialat'!A:A,1,FALSE)))=TRUE,ISBLANK(T28)=FALSE),"3. toimialakoodia ei löydy toimialalistalta. ","")</f>
        <v/>
      </c>
      <c r="AW28" s="13" t="str">
        <f t="shared" si="7"/>
        <v/>
      </c>
      <c r="AX28" s="13" t="str">
        <f t="shared" si="8"/>
        <v/>
      </c>
      <c r="AY28" s="13" t="str">
        <f t="shared" si="9"/>
        <v/>
      </c>
      <c r="AZ28" s="13" t="str">
        <f t="shared" si="10"/>
        <v/>
      </c>
      <c r="BA28" s="13" t="str">
        <f t="shared" si="11"/>
        <v/>
      </c>
      <c r="BB28" s="13" t="str">
        <f t="shared" si="12"/>
        <v/>
      </c>
      <c r="BC28" s="13" t="str">
        <f t="shared" si="13"/>
        <v/>
      </c>
      <c r="BD28" s="13" t="str">
        <f t="shared" si="14"/>
        <v/>
      </c>
      <c r="BE28" s="13" t="str">
        <f t="shared" si="15"/>
        <v/>
      </c>
      <c r="BF28" s="13" t="str">
        <f t="shared" si="16"/>
        <v/>
      </c>
      <c r="BG28" s="13" t="str">
        <f t="shared" si="17"/>
        <v/>
      </c>
      <c r="BH28" s="2">
        <f t="shared" si="18"/>
        <v>0</v>
      </c>
      <c r="BI28" s="13" t="str">
        <f t="shared" si="19"/>
        <v/>
      </c>
      <c r="BJ28" s="13" t="str">
        <f t="shared" si="20"/>
        <v/>
      </c>
      <c r="BK28" s="13" t="str">
        <f t="shared" si="21"/>
        <v/>
      </c>
      <c r="BL28" s="13" t="str">
        <f t="shared" si="22"/>
        <v/>
      </c>
      <c r="BM28" s="13" t="str">
        <f t="shared" si="23"/>
        <v/>
      </c>
      <c r="BN28" s="13" t="str">
        <f t="shared" si="24"/>
        <v/>
      </c>
      <c r="BO28" s="58" t="str">
        <f t="shared" si="25"/>
        <v/>
      </c>
    </row>
    <row r="29" spans="1:67" ht="10.5" x14ac:dyDescent="0.25">
      <c r="A29" s="30"/>
      <c r="B29" s="30"/>
      <c r="C29" s="30"/>
      <c r="D29" s="30"/>
      <c r="E29" s="30"/>
      <c r="F29" s="54"/>
      <c r="G29" s="30"/>
      <c r="H29" s="30"/>
      <c r="I29" s="31"/>
      <c r="J29" s="32"/>
      <c r="K29" s="32"/>
      <c r="L29" s="32"/>
      <c r="M29" s="32"/>
      <c r="N29" s="32"/>
      <c r="O29" s="32"/>
      <c r="P29" s="54"/>
      <c r="Q29" s="32"/>
      <c r="R29" s="54"/>
      <c r="S29" s="31"/>
      <c r="T29" s="54"/>
      <c r="U29" s="31"/>
      <c r="V29" s="31"/>
      <c r="W29" s="31"/>
      <c r="X29" s="59"/>
      <c r="Y29" s="59"/>
      <c r="Z29" s="59"/>
      <c r="AA29" s="59"/>
      <c r="AB29" s="59"/>
      <c r="AC29" s="30"/>
      <c r="AD29" s="59"/>
      <c r="AE29" s="30"/>
      <c r="AF29" s="59"/>
      <c r="AG29" s="30"/>
      <c r="AH29" s="59"/>
      <c r="AI29" s="30"/>
      <c r="AJ29" s="59"/>
      <c r="AK29" s="30"/>
      <c r="AL29" s="30"/>
      <c r="AM29" s="30"/>
      <c r="AN29" s="31"/>
      <c r="AO29" s="59"/>
      <c r="AP29" s="59"/>
      <c r="AQ29" s="59"/>
      <c r="AR29" s="31"/>
      <c r="AS29" s="4" t="str">
        <f>IF(AND(ISNA((VLOOKUP(F29,'2 Maakoodit'!A:A,1,FALSE)))=TRUE,ISBLANK(F29)=FALSE),"Maakoodia ei löydy maalistalta. ","")</f>
        <v/>
      </c>
      <c r="AT29" s="4" t="str">
        <f>IF(AND(ISNA((VLOOKUP(P29,'3 Toimialat'!A:A,1,FALSE)))=TRUE,ISBLANK(P29)=FALSE),"1. toimialakoodia ei löydy toimialalistalta. ","")</f>
        <v/>
      </c>
      <c r="AU29" s="4" t="str">
        <f>IF(AND(ISNA((VLOOKUP(R29,'3 Toimialat'!A:A,1,FALSE)))=TRUE,ISBLANK(R29)=FALSE),"2. toimialakoodia ei löydy toimialalistalta. ","")</f>
        <v/>
      </c>
      <c r="AV29" s="4" t="str">
        <f>IF(AND(ISNA((VLOOKUP(T29,'3 Toimialat'!A:A,1,FALSE)))=TRUE,ISBLANK(T29)=FALSE),"3. toimialakoodia ei löydy toimialalistalta. ","")</f>
        <v/>
      </c>
      <c r="AW29" s="13" t="str">
        <f t="shared" si="7"/>
        <v/>
      </c>
      <c r="AX29" s="13" t="str">
        <f t="shared" si="8"/>
        <v/>
      </c>
      <c r="AY29" s="13" t="str">
        <f t="shared" si="9"/>
        <v/>
      </c>
      <c r="AZ29" s="13" t="str">
        <f t="shared" si="10"/>
        <v/>
      </c>
      <c r="BA29" s="13" t="str">
        <f t="shared" si="11"/>
        <v/>
      </c>
      <c r="BB29" s="13" t="str">
        <f t="shared" si="12"/>
        <v/>
      </c>
      <c r="BC29" s="13" t="str">
        <f t="shared" si="13"/>
        <v/>
      </c>
      <c r="BD29" s="13" t="str">
        <f t="shared" si="14"/>
        <v/>
      </c>
      <c r="BE29" s="13" t="str">
        <f t="shared" si="15"/>
        <v/>
      </c>
      <c r="BF29" s="13" t="str">
        <f t="shared" si="16"/>
        <v/>
      </c>
      <c r="BG29" s="13" t="str">
        <f t="shared" si="17"/>
        <v/>
      </c>
      <c r="BH29" s="2">
        <f t="shared" si="18"/>
        <v>0</v>
      </c>
      <c r="BI29" s="13" t="str">
        <f t="shared" si="19"/>
        <v/>
      </c>
      <c r="BJ29" s="13" t="str">
        <f t="shared" si="20"/>
        <v/>
      </c>
      <c r="BK29" s="13" t="str">
        <f t="shared" si="21"/>
        <v/>
      </c>
      <c r="BL29" s="13" t="str">
        <f t="shared" si="22"/>
        <v/>
      </c>
      <c r="BM29" s="13" t="str">
        <f t="shared" si="23"/>
        <v/>
      </c>
      <c r="BN29" s="13" t="str">
        <f t="shared" si="24"/>
        <v/>
      </c>
      <c r="BO29" s="58" t="str">
        <f t="shared" si="25"/>
        <v/>
      </c>
    </row>
    <row r="30" spans="1:67" ht="10.5" x14ac:dyDescent="0.25">
      <c r="A30" s="30"/>
      <c r="B30" s="30"/>
      <c r="C30" s="30"/>
      <c r="D30" s="30"/>
      <c r="E30" s="30"/>
      <c r="F30" s="54"/>
      <c r="G30" s="30"/>
      <c r="H30" s="30"/>
      <c r="I30" s="31"/>
      <c r="J30" s="32"/>
      <c r="K30" s="32"/>
      <c r="L30" s="32"/>
      <c r="M30" s="32"/>
      <c r="N30" s="32"/>
      <c r="O30" s="32"/>
      <c r="P30" s="54"/>
      <c r="Q30" s="32"/>
      <c r="R30" s="54"/>
      <c r="S30" s="31"/>
      <c r="T30" s="54"/>
      <c r="U30" s="31"/>
      <c r="V30" s="31"/>
      <c r="W30" s="31"/>
      <c r="X30" s="59"/>
      <c r="Y30" s="59"/>
      <c r="Z30" s="59"/>
      <c r="AA30" s="59"/>
      <c r="AB30" s="59"/>
      <c r="AC30" s="30"/>
      <c r="AD30" s="59"/>
      <c r="AE30" s="30"/>
      <c r="AF30" s="59"/>
      <c r="AG30" s="30"/>
      <c r="AH30" s="59"/>
      <c r="AI30" s="30"/>
      <c r="AJ30" s="59"/>
      <c r="AK30" s="30"/>
      <c r="AL30" s="30"/>
      <c r="AM30" s="30"/>
      <c r="AN30" s="31"/>
      <c r="AO30" s="59"/>
      <c r="AP30" s="59"/>
      <c r="AQ30" s="59"/>
      <c r="AR30" s="31"/>
      <c r="AS30" s="4" t="str">
        <f>IF(AND(ISNA((VLOOKUP(F30,'2 Maakoodit'!A:A,1,FALSE)))=TRUE,ISBLANK(F30)=FALSE),"Maakoodia ei löydy maalistalta. ","")</f>
        <v/>
      </c>
      <c r="AT30" s="4" t="str">
        <f>IF(AND(ISNA((VLOOKUP(P30,'3 Toimialat'!A:A,1,FALSE)))=TRUE,ISBLANK(P30)=FALSE),"1. toimialakoodia ei löydy toimialalistalta. ","")</f>
        <v/>
      </c>
      <c r="AU30" s="4" t="str">
        <f>IF(AND(ISNA((VLOOKUP(R30,'3 Toimialat'!A:A,1,FALSE)))=TRUE,ISBLANK(R30)=FALSE),"2. toimialakoodia ei löydy toimialalistalta. ","")</f>
        <v/>
      </c>
      <c r="AV30" s="4" t="str">
        <f>IF(AND(ISNA((VLOOKUP(T30,'3 Toimialat'!A:A,1,FALSE)))=TRUE,ISBLANK(T30)=FALSE),"3. toimialakoodia ei löydy toimialalistalta. ","")</f>
        <v/>
      </c>
      <c r="AW30" s="13" t="str">
        <f t="shared" si="7"/>
        <v/>
      </c>
      <c r="AX30" s="13" t="str">
        <f t="shared" si="8"/>
        <v/>
      </c>
      <c r="AY30" s="13" t="str">
        <f t="shared" si="9"/>
        <v/>
      </c>
      <c r="AZ30" s="13" t="str">
        <f t="shared" si="10"/>
        <v/>
      </c>
      <c r="BA30" s="13" t="str">
        <f t="shared" si="11"/>
        <v/>
      </c>
      <c r="BB30" s="13" t="str">
        <f t="shared" si="12"/>
        <v/>
      </c>
      <c r="BC30" s="13" t="str">
        <f t="shared" si="13"/>
        <v/>
      </c>
      <c r="BD30" s="13" t="str">
        <f t="shared" si="14"/>
        <v/>
      </c>
      <c r="BE30" s="13" t="str">
        <f t="shared" si="15"/>
        <v/>
      </c>
      <c r="BF30" s="13" t="str">
        <f t="shared" si="16"/>
        <v/>
      </c>
      <c r="BG30" s="13" t="str">
        <f t="shared" si="17"/>
        <v/>
      </c>
      <c r="BH30" s="2">
        <f t="shared" si="18"/>
        <v>0</v>
      </c>
      <c r="BI30" s="13" t="str">
        <f t="shared" si="19"/>
        <v/>
      </c>
      <c r="BJ30" s="13" t="str">
        <f t="shared" si="20"/>
        <v/>
      </c>
      <c r="BK30" s="13" t="str">
        <f t="shared" si="21"/>
        <v/>
      </c>
      <c r="BL30" s="13" t="str">
        <f t="shared" si="22"/>
        <v/>
      </c>
      <c r="BM30" s="13" t="str">
        <f t="shared" si="23"/>
        <v/>
      </c>
      <c r="BN30" s="13" t="str">
        <f t="shared" si="24"/>
        <v/>
      </c>
      <c r="BO30" s="58" t="str">
        <f t="shared" si="25"/>
        <v/>
      </c>
    </row>
    <row r="31" spans="1:67" ht="10.5" x14ac:dyDescent="0.25">
      <c r="A31" s="30"/>
      <c r="B31" s="30"/>
      <c r="C31" s="30"/>
      <c r="D31" s="30"/>
      <c r="E31" s="30"/>
      <c r="F31" s="54"/>
      <c r="G31" s="30"/>
      <c r="H31" s="30"/>
      <c r="I31" s="31"/>
      <c r="J31" s="32"/>
      <c r="K31" s="32"/>
      <c r="L31" s="32"/>
      <c r="M31" s="32"/>
      <c r="N31" s="32"/>
      <c r="O31" s="32"/>
      <c r="P31" s="54"/>
      <c r="Q31" s="32"/>
      <c r="R31" s="54"/>
      <c r="S31" s="31"/>
      <c r="T31" s="54"/>
      <c r="U31" s="31"/>
      <c r="V31" s="31"/>
      <c r="W31" s="31"/>
      <c r="X31" s="59"/>
      <c r="Y31" s="59"/>
      <c r="Z31" s="59"/>
      <c r="AA31" s="59"/>
      <c r="AB31" s="59"/>
      <c r="AC31" s="30"/>
      <c r="AD31" s="59"/>
      <c r="AE31" s="30"/>
      <c r="AF31" s="59"/>
      <c r="AG31" s="30"/>
      <c r="AH31" s="59"/>
      <c r="AI31" s="30"/>
      <c r="AJ31" s="59"/>
      <c r="AK31" s="30"/>
      <c r="AL31" s="30"/>
      <c r="AM31" s="30"/>
      <c r="AN31" s="31"/>
      <c r="AO31" s="59"/>
      <c r="AP31" s="59"/>
      <c r="AQ31" s="59"/>
      <c r="AR31" s="31"/>
      <c r="AS31" s="4" t="str">
        <f>IF(AND(ISNA((VLOOKUP(F31,'2 Maakoodit'!A:A,1,FALSE)))=TRUE,ISBLANK(F31)=FALSE),"Maakoodia ei löydy maalistalta. ","")</f>
        <v/>
      </c>
      <c r="AT31" s="4" t="str">
        <f>IF(AND(ISNA((VLOOKUP(P31,'3 Toimialat'!A:A,1,FALSE)))=TRUE,ISBLANK(P31)=FALSE),"1. toimialakoodia ei löydy toimialalistalta. ","")</f>
        <v/>
      </c>
      <c r="AU31" s="4" t="str">
        <f>IF(AND(ISNA((VLOOKUP(R31,'3 Toimialat'!A:A,1,FALSE)))=TRUE,ISBLANK(R31)=FALSE),"2. toimialakoodia ei löydy toimialalistalta. ","")</f>
        <v/>
      </c>
      <c r="AV31" s="4" t="str">
        <f>IF(AND(ISNA((VLOOKUP(T31,'3 Toimialat'!A:A,1,FALSE)))=TRUE,ISBLANK(T31)=FALSE),"3. toimialakoodia ei löydy toimialalistalta. ","")</f>
        <v/>
      </c>
      <c r="AW31" s="13" t="str">
        <f t="shared" si="7"/>
        <v/>
      </c>
      <c r="AX31" s="13" t="str">
        <f t="shared" si="8"/>
        <v/>
      </c>
      <c r="AY31" s="13" t="str">
        <f t="shared" si="9"/>
        <v/>
      </c>
      <c r="AZ31" s="13" t="str">
        <f t="shared" si="10"/>
        <v/>
      </c>
      <c r="BA31" s="13" t="str">
        <f t="shared" si="11"/>
        <v/>
      </c>
      <c r="BB31" s="13" t="str">
        <f t="shared" si="12"/>
        <v/>
      </c>
      <c r="BC31" s="13" t="str">
        <f t="shared" si="13"/>
        <v/>
      </c>
      <c r="BD31" s="13" t="str">
        <f t="shared" si="14"/>
        <v/>
      </c>
      <c r="BE31" s="13" t="str">
        <f t="shared" si="15"/>
        <v/>
      </c>
      <c r="BF31" s="13" t="str">
        <f t="shared" si="16"/>
        <v/>
      </c>
      <c r="BG31" s="13" t="str">
        <f t="shared" si="17"/>
        <v/>
      </c>
      <c r="BH31" s="2">
        <f t="shared" si="18"/>
        <v>0</v>
      </c>
      <c r="BI31" s="13" t="str">
        <f t="shared" si="19"/>
        <v/>
      </c>
      <c r="BJ31" s="13" t="str">
        <f t="shared" si="20"/>
        <v/>
      </c>
      <c r="BK31" s="13" t="str">
        <f t="shared" si="21"/>
        <v/>
      </c>
      <c r="BL31" s="13" t="str">
        <f t="shared" si="22"/>
        <v/>
      </c>
      <c r="BM31" s="13" t="str">
        <f t="shared" si="23"/>
        <v/>
      </c>
      <c r="BN31" s="13" t="str">
        <f t="shared" si="24"/>
        <v/>
      </c>
      <c r="BO31" s="58" t="str">
        <f t="shared" si="25"/>
        <v/>
      </c>
    </row>
    <row r="32" spans="1:67" ht="10.5" x14ac:dyDescent="0.25">
      <c r="A32" s="30"/>
      <c r="B32" s="30"/>
      <c r="C32" s="30"/>
      <c r="D32" s="30"/>
      <c r="E32" s="30"/>
      <c r="F32" s="54"/>
      <c r="G32" s="30"/>
      <c r="H32" s="30"/>
      <c r="I32" s="31"/>
      <c r="J32" s="32"/>
      <c r="K32" s="32"/>
      <c r="L32" s="32"/>
      <c r="M32" s="32"/>
      <c r="N32" s="32"/>
      <c r="O32" s="32"/>
      <c r="P32" s="54"/>
      <c r="Q32" s="32"/>
      <c r="R32" s="54"/>
      <c r="S32" s="31"/>
      <c r="T32" s="54"/>
      <c r="U32" s="31"/>
      <c r="V32" s="31"/>
      <c r="W32" s="31"/>
      <c r="X32" s="59"/>
      <c r="Y32" s="59"/>
      <c r="Z32" s="59"/>
      <c r="AA32" s="59"/>
      <c r="AB32" s="59"/>
      <c r="AC32" s="30"/>
      <c r="AD32" s="59"/>
      <c r="AE32" s="30"/>
      <c r="AF32" s="59"/>
      <c r="AG32" s="30"/>
      <c r="AH32" s="59"/>
      <c r="AI32" s="30"/>
      <c r="AJ32" s="59"/>
      <c r="AK32" s="30"/>
      <c r="AL32" s="30"/>
      <c r="AM32" s="30"/>
      <c r="AN32" s="31"/>
      <c r="AO32" s="59"/>
      <c r="AP32" s="59"/>
      <c r="AQ32" s="59"/>
      <c r="AR32" s="31"/>
      <c r="AS32" s="4" t="str">
        <f>IF(AND(ISNA((VLOOKUP(F32,'2 Maakoodit'!A:A,1,FALSE)))=TRUE,ISBLANK(F32)=FALSE),"Maakoodia ei löydy maalistalta. ","")</f>
        <v/>
      </c>
      <c r="AT32" s="4" t="str">
        <f>IF(AND(ISNA((VLOOKUP(P32,'3 Toimialat'!A:A,1,FALSE)))=TRUE,ISBLANK(P32)=FALSE),"1. toimialakoodia ei löydy toimialalistalta. ","")</f>
        <v/>
      </c>
      <c r="AU32" s="4" t="str">
        <f>IF(AND(ISNA((VLOOKUP(R32,'3 Toimialat'!A:A,1,FALSE)))=TRUE,ISBLANK(R32)=FALSE),"2. toimialakoodia ei löydy toimialalistalta. ","")</f>
        <v/>
      </c>
      <c r="AV32" s="4" t="str">
        <f>IF(AND(ISNA((VLOOKUP(T32,'3 Toimialat'!A:A,1,FALSE)))=TRUE,ISBLANK(T32)=FALSE),"3. toimialakoodia ei löydy toimialalistalta. ","")</f>
        <v/>
      </c>
      <c r="AW32" s="13" t="str">
        <f t="shared" si="7"/>
        <v/>
      </c>
      <c r="AX32" s="13" t="str">
        <f t="shared" si="8"/>
        <v/>
      </c>
      <c r="AY32" s="13" t="str">
        <f t="shared" si="9"/>
        <v/>
      </c>
      <c r="AZ32" s="13" t="str">
        <f t="shared" si="10"/>
        <v/>
      </c>
      <c r="BA32" s="13" t="str">
        <f t="shared" si="11"/>
        <v/>
      </c>
      <c r="BB32" s="13" t="str">
        <f t="shared" si="12"/>
        <v/>
      </c>
      <c r="BC32" s="13" t="str">
        <f t="shared" si="13"/>
        <v/>
      </c>
      <c r="BD32" s="13" t="str">
        <f t="shared" si="14"/>
        <v/>
      </c>
      <c r="BE32" s="13" t="str">
        <f t="shared" si="15"/>
        <v/>
      </c>
      <c r="BF32" s="13" t="str">
        <f t="shared" si="16"/>
        <v/>
      </c>
      <c r="BG32" s="13" t="str">
        <f t="shared" si="17"/>
        <v/>
      </c>
      <c r="BH32" s="2">
        <f t="shared" si="18"/>
        <v>0</v>
      </c>
      <c r="BI32" s="13" t="str">
        <f t="shared" si="19"/>
        <v/>
      </c>
      <c r="BJ32" s="13" t="str">
        <f t="shared" si="20"/>
        <v/>
      </c>
      <c r="BK32" s="13" t="str">
        <f t="shared" si="21"/>
        <v/>
      </c>
      <c r="BL32" s="13" t="str">
        <f t="shared" si="22"/>
        <v/>
      </c>
      <c r="BM32" s="13" t="str">
        <f t="shared" si="23"/>
        <v/>
      </c>
      <c r="BN32" s="13" t="str">
        <f t="shared" si="24"/>
        <v/>
      </c>
      <c r="BO32" s="58" t="str">
        <f t="shared" si="25"/>
        <v/>
      </c>
    </row>
    <row r="33" spans="1:67" ht="10.5" x14ac:dyDescent="0.25">
      <c r="A33" s="30"/>
      <c r="B33" s="30"/>
      <c r="C33" s="30"/>
      <c r="D33" s="30"/>
      <c r="E33" s="30"/>
      <c r="F33" s="54"/>
      <c r="G33" s="30"/>
      <c r="H33" s="30"/>
      <c r="I33" s="31"/>
      <c r="J33" s="32"/>
      <c r="K33" s="32"/>
      <c r="L33" s="32"/>
      <c r="M33" s="32"/>
      <c r="N33" s="32"/>
      <c r="O33" s="32"/>
      <c r="P33" s="54"/>
      <c r="Q33" s="32"/>
      <c r="R33" s="54"/>
      <c r="S33" s="31"/>
      <c r="T33" s="54"/>
      <c r="U33" s="31"/>
      <c r="V33" s="31"/>
      <c r="W33" s="31"/>
      <c r="X33" s="59"/>
      <c r="Y33" s="59"/>
      <c r="Z33" s="59"/>
      <c r="AA33" s="59"/>
      <c r="AB33" s="59"/>
      <c r="AC33" s="30"/>
      <c r="AD33" s="59"/>
      <c r="AE33" s="30"/>
      <c r="AF33" s="59"/>
      <c r="AG33" s="30"/>
      <c r="AH33" s="59"/>
      <c r="AI33" s="30"/>
      <c r="AJ33" s="59"/>
      <c r="AK33" s="30"/>
      <c r="AL33" s="30"/>
      <c r="AM33" s="30"/>
      <c r="AN33" s="31"/>
      <c r="AO33" s="59"/>
      <c r="AP33" s="59"/>
      <c r="AQ33" s="59"/>
      <c r="AR33" s="31"/>
      <c r="AS33" s="4" t="str">
        <f>IF(AND(ISNA((VLOOKUP(F33,'2 Maakoodit'!A:A,1,FALSE)))=TRUE,ISBLANK(F33)=FALSE),"Maakoodia ei löydy maalistalta. ","")</f>
        <v/>
      </c>
      <c r="AT33" s="4" t="str">
        <f>IF(AND(ISNA((VLOOKUP(P33,'3 Toimialat'!A:A,1,FALSE)))=TRUE,ISBLANK(P33)=FALSE),"1. toimialakoodia ei löydy toimialalistalta. ","")</f>
        <v/>
      </c>
      <c r="AU33" s="4" t="str">
        <f>IF(AND(ISNA((VLOOKUP(R33,'3 Toimialat'!A:A,1,FALSE)))=TRUE,ISBLANK(R33)=FALSE),"2. toimialakoodia ei löydy toimialalistalta. ","")</f>
        <v/>
      </c>
      <c r="AV33" s="4" t="str">
        <f>IF(AND(ISNA((VLOOKUP(T33,'3 Toimialat'!A:A,1,FALSE)))=TRUE,ISBLANK(T33)=FALSE),"3. toimialakoodia ei löydy toimialalistalta. ","")</f>
        <v/>
      </c>
      <c r="AW33" s="13" t="str">
        <f t="shared" si="7"/>
        <v/>
      </c>
      <c r="AX33" s="13" t="str">
        <f t="shared" si="8"/>
        <v/>
      </c>
      <c r="AY33" s="13" t="str">
        <f t="shared" si="9"/>
        <v/>
      </c>
      <c r="AZ33" s="13" t="str">
        <f t="shared" si="10"/>
        <v/>
      </c>
      <c r="BA33" s="13" t="str">
        <f t="shared" si="11"/>
        <v/>
      </c>
      <c r="BB33" s="13" t="str">
        <f t="shared" si="12"/>
        <v/>
      </c>
      <c r="BC33" s="13" t="str">
        <f t="shared" si="13"/>
        <v/>
      </c>
      <c r="BD33" s="13" t="str">
        <f t="shared" si="14"/>
        <v/>
      </c>
      <c r="BE33" s="13" t="str">
        <f t="shared" si="15"/>
        <v/>
      </c>
      <c r="BF33" s="13" t="str">
        <f t="shared" si="16"/>
        <v/>
      </c>
      <c r="BG33" s="13" t="str">
        <f t="shared" si="17"/>
        <v/>
      </c>
      <c r="BH33" s="2">
        <f t="shared" si="18"/>
        <v>0</v>
      </c>
      <c r="BI33" s="13" t="str">
        <f t="shared" si="19"/>
        <v/>
      </c>
      <c r="BJ33" s="13" t="str">
        <f t="shared" si="20"/>
        <v/>
      </c>
      <c r="BK33" s="13" t="str">
        <f t="shared" si="21"/>
        <v/>
      </c>
      <c r="BL33" s="13" t="str">
        <f t="shared" si="22"/>
        <v/>
      </c>
      <c r="BM33" s="13" t="str">
        <f t="shared" si="23"/>
        <v/>
      </c>
      <c r="BN33" s="13" t="str">
        <f t="shared" si="24"/>
        <v/>
      </c>
      <c r="BO33" s="58" t="str">
        <f t="shared" si="25"/>
        <v/>
      </c>
    </row>
    <row r="34" spans="1:67" ht="10.5" x14ac:dyDescent="0.25">
      <c r="A34" s="30"/>
      <c r="B34" s="30"/>
      <c r="C34" s="30"/>
      <c r="D34" s="30"/>
      <c r="E34" s="30"/>
      <c r="F34" s="54"/>
      <c r="G34" s="30"/>
      <c r="H34" s="30"/>
      <c r="I34" s="31"/>
      <c r="J34" s="32"/>
      <c r="K34" s="32"/>
      <c r="L34" s="32"/>
      <c r="M34" s="32"/>
      <c r="N34" s="32"/>
      <c r="O34" s="32"/>
      <c r="P34" s="54"/>
      <c r="Q34" s="32"/>
      <c r="R34" s="54"/>
      <c r="S34" s="31"/>
      <c r="T34" s="54"/>
      <c r="U34" s="31"/>
      <c r="V34" s="31"/>
      <c r="W34" s="31"/>
      <c r="X34" s="59"/>
      <c r="Y34" s="59"/>
      <c r="Z34" s="59"/>
      <c r="AA34" s="59"/>
      <c r="AB34" s="59"/>
      <c r="AC34" s="30"/>
      <c r="AD34" s="59"/>
      <c r="AE34" s="30"/>
      <c r="AF34" s="59"/>
      <c r="AG34" s="30"/>
      <c r="AH34" s="59"/>
      <c r="AI34" s="30"/>
      <c r="AJ34" s="59"/>
      <c r="AK34" s="30"/>
      <c r="AL34" s="30"/>
      <c r="AM34" s="30"/>
      <c r="AN34" s="31"/>
      <c r="AO34" s="59"/>
      <c r="AP34" s="59"/>
      <c r="AQ34" s="59"/>
      <c r="AR34" s="31"/>
      <c r="AS34" s="4" t="str">
        <f>IF(AND(ISNA((VLOOKUP(F34,'2 Maakoodit'!A:A,1,FALSE)))=TRUE,ISBLANK(F34)=FALSE),"Maakoodia ei löydy maalistalta. ","")</f>
        <v/>
      </c>
      <c r="AT34" s="4" t="str">
        <f>IF(AND(ISNA((VLOOKUP(P34,'3 Toimialat'!A:A,1,FALSE)))=TRUE,ISBLANK(P34)=FALSE),"1. toimialakoodia ei löydy toimialalistalta. ","")</f>
        <v/>
      </c>
      <c r="AU34" s="4" t="str">
        <f>IF(AND(ISNA((VLOOKUP(R34,'3 Toimialat'!A:A,1,FALSE)))=TRUE,ISBLANK(R34)=FALSE),"2. toimialakoodia ei löydy toimialalistalta. ","")</f>
        <v/>
      </c>
      <c r="AV34" s="4" t="str">
        <f>IF(AND(ISNA((VLOOKUP(T34,'3 Toimialat'!A:A,1,FALSE)))=TRUE,ISBLANK(T34)=FALSE),"3. toimialakoodia ei löydy toimialalistalta. ","")</f>
        <v/>
      </c>
      <c r="AW34" s="13" t="str">
        <f t="shared" si="7"/>
        <v/>
      </c>
      <c r="AX34" s="13" t="str">
        <f t="shared" si="8"/>
        <v/>
      </c>
      <c r="AY34" s="13" t="str">
        <f t="shared" si="9"/>
        <v/>
      </c>
      <c r="AZ34" s="13" t="str">
        <f t="shared" si="10"/>
        <v/>
      </c>
      <c r="BA34" s="13" t="str">
        <f t="shared" si="11"/>
        <v/>
      </c>
      <c r="BB34" s="13" t="str">
        <f t="shared" si="12"/>
        <v/>
      </c>
      <c r="BC34" s="13" t="str">
        <f t="shared" si="13"/>
        <v/>
      </c>
      <c r="BD34" s="13" t="str">
        <f t="shared" si="14"/>
        <v/>
      </c>
      <c r="BE34" s="13" t="str">
        <f t="shared" si="15"/>
        <v/>
      </c>
      <c r="BF34" s="13" t="str">
        <f t="shared" si="16"/>
        <v/>
      </c>
      <c r="BG34" s="13" t="str">
        <f t="shared" si="17"/>
        <v/>
      </c>
      <c r="BH34" s="2">
        <f t="shared" si="18"/>
        <v>0</v>
      </c>
      <c r="BI34" s="13" t="str">
        <f t="shared" si="19"/>
        <v/>
      </c>
      <c r="BJ34" s="13" t="str">
        <f t="shared" si="20"/>
        <v/>
      </c>
      <c r="BK34" s="13" t="str">
        <f t="shared" si="21"/>
        <v/>
      </c>
      <c r="BL34" s="13" t="str">
        <f t="shared" si="22"/>
        <v/>
      </c>
      <c r="BM34" s="13" t="str">
        <f t="shared" si="23"/>
        <v/>
      </c>
      <c r="BN34" s="13" t="str">
        <f t="shared" si="24"/>
        <v/>
      </c>
      <c r="BO34" s="58" t="str">
        <f t="shared" si="25"/>
        <v/>
      </c>
    </row>
    <row r="35" spans="1:67" ht="10.5" x14ac:dyDescent="0.25">
      <c r="A35" s="30"/>
      <c r="B35" s="30"/>
      <c r="C35" s="30"/>
      <c r="D35" s="30"/>
      <c r="E35" s="30"/>
      <c r="F35" s="54"/>
      <c r="G35" s="30"/>
      <c r="H35" s="30"/>
      <c r="I35" s="31"/>
      <c r="J35" s="32"/>
      <c r="K35" s="32"/>
      <c r="L35" s="32"/>
      <c r="M35" s="32"/>
      <c r="N35" s="32"/>
      <c r="O35" s="32"/>
      <c r="P35" s="54"/>
      <c r="Q35" s="32"/>
      <c r="R35" s="54"/>
      <c r="S35" s="31"/>
      <c r="T35" s="54"/>
      <c r="U35" s="31"/>
      <c r="V35" s="31"/>
      <c r="W35" s="31"/>
      <c r="X35" s="59"/>
      <c r="Y35" s="59"/>
      <c r="Z35" s="59"/>
      <c r="AA35" s="59"/>
      <c r="AB35" s="59"/>
      <c r="AC35" s="30"/>
      <c r="AD35" s="59"/>
      <c r="AE35" s="30"/>
      <c r="AF35" s="59"/>
      <c r="AG35" s="30"/>
      <c r="AH35" s="59"/>
      <c r="AI35" s="30"/>
      <c r="AJ35" s="59"/>
      <c r="AK35" s="30"/>
      <c r="AL35" s="30"/>
      <c r="AM35" s="30"/>
      <c r="AN35" s="31"/>
      <c r="AO35" s="59"/>
      <c r="AP35" s="59"/>
      <c r="AQ35" s="59"/>
      <c r="AR35" s="31"/>
      <c r="AS35" s="4" t="str">
        <f>IF(AND(ISNA((VLOOKUP(F35,'2 Maakoodit'!A:A,1,FALSE)))=TRUE,ISBLANK(F35)=FALSE),"Maakoodia ei löydy maalistalta. ","")</f>
        <v/>
      </c>
      <c r="AT35" s="4" t="str">
        <f>IF(AND(ISNA((VLOOKUP(P35,'3 Toimialat'!A:A,1,FALSE)))=TRUE,ISBLANK(P35)=FALSE),"1. toimialakoodia ei löydy toimialalistalta. ","")</f>
        <v/>
      </c>
      <c r="AU35" s="4" t="str">
        <f>IF(AND(ISNA((VLOOKUP(R35,'3 Toimialat'!A:A,1,FALSE)))=TRUE,ISBLANK(R35)=FALSE),"2. toimialakoodia ei löydy toimialalistalta. ","")</f>
        <v/>
      </c>
      <c r="AV35" s="4" t="str">
        <f>IF(AND(ISNA((VLOOKUP(T35,'3 Toimialat'!A:A,1,FALSE)))=TRUE,ISBLANK(T35)=FALSE),"3. toimialakoodia ei löydy toimialalistalta. ","")</f>
        <v/>
      </c>
      <c r="AW35" s="13" t="str">
        <f t="shared" si="7"/>
        <v/>
      </c>
      <c r="AX35" s="13" t="str">
        <f t="shared" si="8"/>
        <v/>
      </c>
      <c r="AY35" s="13" t="str">
        <f t="shared" si="9"/>
        <v/>
      </c>
      <c r="AZ35" s="13" t="str">
        <f t="shared" si="10"/>
        <v/>
      </c>
      <c r="BA35" s="13" t="str">
        <f t="shared" si="11"/>
        <v/>
      </c>
      <c r="BB35" s="13" t="str">
        <f t="shared" si="12"/>
        <v/>
      </c>
      <c r="BC35" s="13" t="str">
        <f t="shared" si="13"/>
        <v/>
      </c>
      <c r="BD35" s="13" t="str">
        <f t="shared" si="14"/>
        <v/>
      </c>
      <c r="BE35" s="13" t="str">
        <f t="shared" si="15"/>
        <v/>
      </c>
      <c r="BF35" s="13" t="str">
        <f t="shared" si="16"/>
        <v/>
      </c>
      <c r="BG35" s="13" t="str">
        <f t="shared" si="17"/>
        <v/>
      </c>
      <c r="BH35" s="2">
        <f t="shared" si="18"/>
        <v>0</v>
      </c>
      <c r="BI35" s="13" t="str">
        <f t="shared" si="19"/>
        <v/>
      </c>
      <c r="BJ35" s="13" t="str">
        <f t="shared" si="20"/>
        <v/>
      </c>
      <c r="BK35" s="13" t="str">
        <f t="shared" si="21"/>
        <v/>
      </c>
      <c r="BL35" s="13" t="str">
        <f t="shared" si="22"/>
        <v/>
      </c>
      <c r="BM35" s="13" t="str">
        <f t="shared" si="23"/>
        <v/>
      </c>
      <c r="BN35" s="13" t="str">
        <f t="shared" si="24"/>
        <v/>
      </c>
      <c r="BO35" s="58" t="str">
        <f t="shared" si="25"/>
        <v/>
      </c>
    </row>
    <row r="36" spans="1:67" ht="10.5" x14ac:dyDescent="0.25">
      <c r="A36" s="30"/>
      <c r="B36" s="30"/>
      <c r="C36" s="30"/>
      <c r="D36" s="30"/>
      <c r="E36" s="30"/>
      <c r="F36" s="54"/>
      <c r="G36" s="30"/>
      <c r="H36" s="30"/>
      <c r="I36" s="31"/>
      <c r="J36" s="32"/>
      <c r="K36" s="32"/>
      <c r="L36" s="32"/>
      <c r="M36" s="32"/>
      <c r="N36" s="32"/>
      <c r="O36" s="32"/>
      <c r="P36" s="54"/>
      <c r="Q36" s="32"/>
      <c r="R36" s="54"/>
      <c r="S36" s="31"/>
      <c r="T36" s="54"/>
      <c r="U36" s="31"/>
      <c r="V36" s="31"/>
      <c r="W36" s="31"/>
      <c r="X36" s="59"/>
      <c r="Y36" s="59"/>
      <c r="Z36" s="59"/>
      <c r="AA36" s="59"/>
      <c r="AB36" s="59"/>
      <c r="AC36" s="30"/>
      <c r="AD36" s="59"/>
      <c r="AE36" s="30"/>
      <c r="AF36" s="59"/>
      <c r="AG36" s="30"/>
      <c r="AH36" s="59"/>
      <c r="AI36" s="30"/>
      <c r="AJ36" s="59"/>
      <c r="AK36" s="30"/>
      <c r="AL36" s="30"/>
      <c r="AM36" s="30"/>
      <c r="AN36" s="31"/>
      <c r="AO36" s="59"/>
      <c r="AP36" s="59"/>
      <c r="AQ36" s="59"/>
      <c r="AR36" s="31"/>
      <c r="AS36" s="4" t="str">
        <f>IF(AND(ISNA((VLOOKUP(F36,'2 Maakoodit'!A:A,1,FALSE)))=TRUE,ISBLANK(F36)=FALSE),"Maakoodia ei löydy maalistalta. ","")</f>
        <v/>
      </c>
      <c r="AT36" s="4" t="str">
        <f>IF(AND(ISNA((VLOOKUP(P36,'3 Toimialat'!A:A,1,FALSE)))=TRUE,ISBLANK(P36)=FALSE),"1. toimialakoodia ei löydy toimialalistalta. ","")</f>
        <v/>
      </c>
      <c r="AU36" s="4" t="str">
        <f>IF(AND(ISNA((VLOOKUP(R36,'3 Toimialat'!A:A,1,FALSE)))=TRUE,ISBLANK(R36)=FALSE),"2. toimialakoodia ei löydy toimialalistalta. ","")</f>
        <v/>
      </c>
      <c r="AV36" s="4" t="str">
        <f>IF(AND(ISNA((VLOOKUP(T36,'3 Toimialat'!A:A,1,FALSE)))=TRUE,ISBLANK(T36)=FALSE),"3. toimialakoodia ei löydy toimialalistalta. ","")</f>
        <v/>
      </c>
      <c r="AW36" s="13" t="str">
        <f t="shared" si="7"/>
        <v/>
      </c>
      <c r="AX36" s="13" t="str">
        <f t="shared" si="8"/>
        <v/>
      </c>
      <c r="AY36" s="13" t="str">
        <f t="shared" si="9"/>
        <v/>
      </c>
      <c r="AZ36" s="13" t="str">
        <f t="shared" si="10"/>
        <v/>
      </c>
      <c r="BA36" s="13" t="str">
        <f t="shared" si="11"/>
        <v/>
      </c>
      <c r="BB36" s="13" t="str">
        <f t="shared" si="12"/>
        <v/>
      </c>
      <c r="BC36" s="13" t="str">
        <f t="shared" si="13"/>
        <v/>
      </c>
      <c r="BD36" s="13" t="str">
        <f t="shared" si="14"/>
        <v/>
      </c>
      <c r="BE36" s="13" t="str">
        <f t="shared" si="15"/>
        <v/>
      </c>
      <c r="BF36" s="13" t="str">
        <f t="shared" si="16"/>
        <v/>
      </c>
      <c r="BG36" s="13" t="str">
        <f t="shared" si="17"/>
        <v/>
      </c>
      <c r="BH36" s="2">
        <f t="shared" si="18"/>
        <v>0</v>
      </c>
      <c r="BI36" s="13" t="str">
        <f t="shared" si="19"/>
        <v/>
      </c>
      <c r="BJ36" s="13" t="str">
        <f t="shared" si="20"/>
        <v/>
      </c>
      <c r="BK36" s="13" t="str">
        <f t="shared" si="21"/>
        <v/>
      </c>
      <c r="BL36" s="13" t="str">
        <f t="shared" si="22"/>
        <v/>
      </c>
      <c r="BM36" s="13" t="str">
        <f t="shared" si="23"/>
        <v/>
      </c>
      <c r="BN36" s="13" t="str">
        <f t="shared" si="24"/>
        <v/>
      </c>
      <c r="BO36" s="58" t="str">
        <f t="shared" si="25"/>
        <v/>
      </c>
    </row>
    <row r="37" spans="1:67" ht="10.5" x14ac:dyDescent="0.25">
      <c r="A37" s="30"/>
      <c r="B37" s="30"/>
      <c r="C37" s="30"/>
      <c r="D37" s="30"/>
      <c r="E37" s="30"/>
      <c r="F37" s="54"/>
      <c r="G37" s="30"/>
      <c r="H37" s="30"/>
      <c r="I37" s="31"/>
      <c r="J37" s="32"/>
      <c r="K37" s="32"/>
      <c r="L37" s="32"/>
      <c r="M37" s="32"/>
      <c r="N37" s="32"/>
      <c r="O37" s="32"/>
      <c r="P37" s="54"/>
      <c r="Q37" s="32"/>
      <c r="R37" s="54"/>
      <c r="S37" s="31"/>
      <c r="T37" s="54"/>
      <c r="U37" s="31"/>
      <c r="V37" s="31"/>
      <c r="W37" s="31"/>
      <c r="X37" s="59"/>
      <c r="Y37" s="59"/>
      <c r="Z37" s="59"/>
      <c r="AA37" s="59"/>
      <c r="AB37" s="59"/>
      <c r="AC37" s="30"/>
      <c r="AD37" s="59"/>
      <c r="AE37" s="30"/>
      <c r="AF37" s="59"/>
      <c r="AG37" s="30"/>
      <c r="AH37" s="59"/>
      <c r="AI37" s="30"/>
      <c r="AJ37" s="59"/>
      <c r="AK37" s="30"/>
      <c r="AL37" s="30"/>
      <c r="AM37" s="30"/>
      <c r="AN37" s="31"/>
      <c r="AO37" s="59"/>
      <c r="AP37" s="59"/>
      <c r="AQ37" s="59"/>
      <c r="AR37" s="31"/>
      <c r="AS37" s="4" t="str">
        <f>IF(AND(ISNA((VLOOKUP(F37,'2 Maakoodit'!A:A,1,FALSE)))=TRUE,ISBLANK(F37)=FALSE),"Maakoodia ei löydy maalistalta. ","")</f>
        <v/>
      </c>
      <c r="AT37" s="4" t="str">
        <f>IF(AND(ISNA((VLOOKUP(P37,'3 Toimialat'!A:A,1,FALSE)))=TRUE,ISBLANK(P37)=FALSE),"1. toimialakoodia ei löydy toimialalistalta. ","")</f>
        <v/>
      </c>
      <c r="AU37" s="4" t="str">
        <f>IF(AND(ISNA((VLOOKUP(R37,'3 Toimialat'!A:A,1,FALSE)))=TRUE,ISBLANK(R37)=FALSE),"2. toimialakoodia ei löydy toimialalistalta. ","")</f>
        <v/>
      </c>
      <c r="AV37" s="4" t="str">
        <f>IF(AND(ISNA((VLOOKUP(T37,'3 Toimialat'!A:A,1,FALSE)))=TRUE,ISBLANK(T37)=FALSE),"3. toimialakoodia ei löydy toimialalistalta. ","")</f>
        <v/>
      </c>
      <c r="AW37" s="13" t="str">
        <f t="shared" si="7"/>
        <v/>
      </c>
      <c r="AX37" s="13" t="str">
        <f t="shared" si="8"/>
        <v/>
      </c>
      <c r="AY37" s="13" t="str">
        <f t="shared" si="9"/>
        <v/>
      </c>
      <c r="AZ37" s="13" t="str">
        <f t="shared" si="10"/>
        <v/>
      </c>
      <c r="BA37" s="13" t="str">
        <f t="shared" si="11"/>
        <v/>
      </c>
      <c r="BB37" s="13" t="str">
        <f t="shared" si="12"/>
        <v/>
      </c>
      <c r="BC37" s="13" t="str">
        <f t="shared" si="13"/>
        <v/>
      </c>
      <c r="BD37" s="13" t="str">
        <f t="shared" si="14"/>
        <v/>
      </c>
      <c r="BE37" s="13" t="str">
        <f t="shared" si="15"/>
        <v/>
      </c>
      <c r="BF37" s="13" t="str">
        <f t="shared" si="16"/>
        <v/>
      </c>
      <c r="BG37" s="13" t="str">
        <f t="shared" si="17"/>
        <v/>
      </c>
      <c r="BH37" s="2">
        <f t="shared" si="18"/>
        <v>0</v>
      </c>
      <c r="BI37" s="13" t="str">
        <f t="shared" si="19"/>
        <v/>
      </c>
      <c r="BJ37" s="13" t="str">
        <f t="shared" si="20"/>
        <v/>
      </c>
      <c r="BK37" s="13" t="str">
        <f t="shared" si="21"/>
        <v/>
      </c>
      <c r="BL37" s="13" t="str">
        <f t="shared" si="22"/>
        <v/>
      </c>
      <c r="BM37" s="13" t="str">
        <f t="shared" si="23"/>
        <v/>
      </c>
      <c r="BN37" s="13" t="str">
        <f t="shared" si="24"/>
        <v/>
      </c>
      <c r="BO37" s="58" t="str">
        <f t="shared" si="25"/>
        <v/>
      </c>
    </row>
    <row r="38" spans="1:67" ht="13.5" customHeight="1" x14ac:dyDescent="0.25">
      <c r="A38" s="30"/>
      <c r="B38" s="30"/>
      <c r="C38" s="30"/>
      <c r="D38" s="30"/>
      <c r="E38" s="30"/>
      <c r="F38" s="54"/>
      <c r="G38" s="30"/>
      <c r="H38" s="30"/>
      <c r="I38" s="31"/>
      <c r="J38" s="32"/>
      <c r="K38" s="32"/>
      <c r="L38" s="32"/>
      <c r="M38" s="32"/>
      <c r="N38" s="32"/>
      <c r="O38" s="32"/>
      <c r="P38" s="54"/>
      <c r="Q38" s="32"/>
      <c r="R38" s="54"/>
      <c r="S38" s="31"/>
      <c r="T38" s="54"/>
      <c r="U38" s="31"/>
      <c r="V38" s="31"/>
      <c r="W38" s="31"/>
      <c r="X38" s="59"/>
      <c r="Y38" s="59"/>
      <c r="Z38" s="59"/>
      <c r="AA38" s="59"/>
      <c r="AB38" s="59"/>
      <c r="AC38" s="30"/>
      <c r="AD38" s="59"/>
      <c r="AE38" s="30"/>
      <c r="AF38" s="59"/>
      <c r="AG38" s="30"/>
      <c r="AH38" s="59"/>
      <c r="AI38" s="30"/>
      <c r="AJ38" s="59"/>
      <c r="AK38" s="30"/>
      <c r="AL38" s="30"/>
      <c r="AM38" s="30"/>
      <c r="AN38" s="31"/>
      <c r="AO38" s="59"/>
      <c r="AP38" s="59"/>
      <c r="AQ38" s="59"/>
      <c r="AR38" s="31"/>
      <c r="AS38" s="4" t="str">
        <f>IF(AND(ISNA((VLOOKUP(F38,'2 Maakoodit'!A:A,1,FALSE)))=TRUE,ISBLANK(F38)=FALSE),"Maakoodia ei löydy maalistalta. ","")</f>
        <v/>
      </c>
      <c r="AT38" s="4" t="str">
        <f>IF(AND(ISNA((VLOOKUP(P38,'3 Toimialat'!A:A,1,FALSE)))=TRUE,ISBLANK(P38)=FALSE),"1. toimialakoodia ei löydy toimialalistalta. ","")</f>
        <v/>
      </c>
      <c r="AU38" s="4" t="str">
        <f>IF(AND(ISNA((VLOOKUP(R38,'3 Toimialat'!A:A,1,FALSE)))=TRUE,ISBLANK(R38)=FALSE),"2. toimialakoodia ei löydy toimialalistalta. ","")</f>
        <v/>
      </c>
      <c r="AV38" s="4" t="str">
        <f>IF(AND(ISNA((VLOOKUP(T38,'3 Toimialat'!A:A,1,FALSE)))=TRUE,ISBLANK(T38)=FALSE),"3. toimialakoodia ei löydy toimialalistalta. ","")</f>
        <v/>
      </c>
      <c r="AW38" s="13" t="str">
        <f t="shared" si="7"/>
        <v/>
      </c>
      <c r="AX38" s="13" t="str">
        <f t="shared" si="8"/>
        <v/>
      </c>
      <c r="AY38" s="13" t="str">
        <f t="shared" si="9"/>
        <v/>
      </c>
      <c r="AZ38" s="13" t="str">
        <f t="shared" si="10"/>
        <v/>
      </c>
      <c r="BA38" s="13" t="str">
        <f t="shared" si="11"/>
        <v/>
      </c>
      <c r="BB38" s="13" t="str">
        <f t="shared" si="12"/>
        <v/>
      </c>
      <c r="BC38" s="13" t="str">
        <f t="shared" si="13"/>
        <v/>
      </c>
      <c r="BD38" s="13" t="str">
        <f t="shared" si="14"/>
        <v/>
      </c>
      <c r="BE38" s="13" t="str">
        <f t="shared" si="15"/>
        <v/>
      </c>
      <c r="BF38" s="13" t="str">
        <f t="shared" si="16"/>
        <v/>
      </c>
      <c r="BG38" s="13" t="str">
        <f t="shared" si="17"/>
        <v/>
      </c>
      <c r="BH38" s="2">
        <f t="shared" si="18"/>
        <v>0</v>
      </c>
      <c r="BI38" s="13" t="str">
        <f t="shared" si="19"/>
        <v/>
      </c>
      <c r="BJ38" s="13" t="str">
        <f t="shared" si="20"/>
        <v/>
      </c>
      <c r="BK38" s="13" t="str">
        <f t="shared" si="21"/>
        <v/>
      </c>
      <c r="BL38" s="13" t="str">
        <f t="shared" si="22"/>
        <v/>
      </c>
      <c r="BM38" s="13" t="str">
        <f t="shared" si="23"/>
        <v/>
      </c>
      <c r="BN38" s="13" t="str">
        <f t="shared" si="24"/>
        <v/>
      </c>
      <c r="BO38" s="58" t="str">
        <f t="shared" si="25"/>
        <v/>
      </c>
    </row>
    <row r="39" spans="1:67" ht="13.5" customHeight="1" x14ac:dyDescent="0.25">
      <c r="A39" s="30"/>
      <c r="B39" s="30"/>
      <c r="C39" s="30"/>
      <c r="D39" s="30"/>
      <c r="E39" s="30"/>
      <c r="F39" s="54"/>
      <c r="G39" s="30"/>
      <c r="H39" s="30"/>
      <c r="I39" s="31"/>
      <c r="J39" s="32"/>
      <c r="K39" s="32"/>
      <c r="L39" s="32"/>
      <c r="M39" s="32"/>
      <c r="N39" s="32"/>
      <c r="O39" s="32"/>
      <c r="P39" s="54"/>
      <c r="Q39" s="32"/>
      <c r="R39" s="54"/>
      <c r="S39" s="31"/>
      <c r="T39" s="54"/>
      <c r="U39" s="31"/>
      <c r="V39" s="31"/>
      <c r="W39" s="31"/>
      <c r="X39" s="59"/>
      <c r="Y39" s="59"/>
      <c r="Z39" s="59"/>
      <c r="AA39" s="59"/>
      <c r="AB39" s="59"/>
      <c r="AC39" s="30"/>
      <c r="AD39" s="59"/>
      <c r="AE39" s="30"/>
      <c r="AF39" s="59"/>
      <c r="AG39" s="30"/>
      <c r="AH39" s="59"/>
      <c r="AI39" s="30"/>
      <c r="AJ39" s="59"/>
      <c r="AK39" s="30"/>
      <c r="AL39" s="30"/>
      <c r="AM39" s="30"/>
      <c r="AN39" s="31"/>
      <c r="AO39" s="59"/>
      <c r="AP39" s="59"/>
      <c r="AQ39" s="59"/>
      <c r="AR39" s="31"/>
      <c r="AS39" s="4" t="str">
        <f>IF(AND(ISNA((VLOOKUP(F39,'2 Maakoodit'!A:A,1,FALSE)))=TRUE,ISBLANK(F39)=FALSE),"Maakoodia ei löydy maalistalta. ","")</f>
        <v/>
      </c>
      <c r="AT39" s="4" t="str">
        <f>IF(AND(ISNA((VLOOKUP(P39,'3 Toimialat'!A:A,1,FALSE)))=TRUE,ISBLANK(P39)=FALSE),"1. toimialakoodia ei löydy toimialalistalta. ","")</f>
        <v/>
      </c>
      <c r="AU39" s="4" t="str">
        <f>IF(AND(ISNA((VLOOKUP(R39,'3 Toimialat'!A:A,1,FALSE)))=TRUE,ISBLANK(R39)=FALSE),"2. toimialakoodia ei löydy toimialalistalta. ","")</f>
        <v/>
      </c>
      <c r="AV39" s="4" t="str">
        <f>IF(AND(ISNA((VLOOKUP(T39,'3 Toimialat'!A:A,1,FALSE)))=TRUE,ISBLANK(T39)=FALSE),"3. toimialakoodia ei löydy toimialalistalta. ","")</f>
        <v/>
      </c>
      <c r="AW39" s="13" t="str">
        <f t="shared" si="7"/>
        <v/>
      </c>
      <c r="AX39" s="13" t="str">
        <f t="shared" si="8"/>
        <v/>
      </c>
      <c r="AY39" s="13" t="str">
        <f t="shared" si="9"/>
        <v/>
      </c>
      <c r="AZ39" s="13" t="str">
        <f t="shared" si="10"/>
        <v/>
      </c>
      <c r="BA39" s="13" t="str">
        <f t="shared" si="11"/>
        <v/>
      </c>
      <c r="BB39" s="13" t="str">
        <f t="shared" si="12"/>
        <v/>
      </c>
      <c r="BC39" s="13" t="str">
        <f t="shared" si="13"/>
        <v/>
      </c>
      <c r="BD39" s="13" t="str">
        <f t="shared" si="14"/>
        <v/>
      </c>
      <c r="BE39" s="13" t="str">
        <f t="shared" si="15"/>
        <v/>
      </c>
      <c r="BF39" s="13" t="str">
        <f t="shared" si="16"/>
        <v/>
      </c>
      <c r="BG39" s="13" t="str">
        <f t="shared" si="17"/>
        <v/>
      </c>
      <c r="BH39" s="2">
        <f t="shared" si="18"/>
        <v>0</v>
      </c>
      <c r="BI39" s="13" t="str">
        <f t="shared" si="19"/>
        <v/>
      </c>
      <c r="BJ39" s="13" t="str">
        <f t="shared" si="20"/>
        <v/>
      </c>
      <c r="BK39" s="13" t="str">
        <f t="shared" si="21"/>
        <v/>
      </c>
      <c r="BL39" s="13" t="str">
        <f t="shared" si="22"/>
        <v/>
      </c>
      <c r="BM39" s="13" t="str">
        <f t="shared" si="23"/>
        <v/>
      </c>
      <c r="BN39" s="13" t="str">
        <f t="shared" si="24"/>
        <v/>
      </c>
      <c r="BO39" s="58" t="str">
        <f t="shared" si="25"/>
        <v/>
      </c>
    </row>
    <row r="40" spans="1:67" ht="13.5" customHeight="1" x14ac:dyDescent="0.25">
      <c r="A40" s="30"/>
      <c r="B40" s="30"/>
      <c r="C40" s="30"/>
      <c r="D40" s="30"/>
      <c r="E40" s="30"/>
      <c r="F40" s="54"/>
      <c r="G40" s="30"/>
      <c r="H40" s="30"/>
      <c r="I40" s="31"/>
      <c r="J40" s="32"/>
      <c r="K40" s="32"/>
      <c r="L40" s="32"/>
      <c r="M40" s="32"/>
      <c r="N40" s="32"/>
      <c r="O40" s="32"/>
      <c r="P40" s="54"/>
      <c r="Q40" s="32"/>
      <c r="R40" s="54"/>
      <c r="S40" s="31"/>
      <c r="T40" s="54"/>
      <c r="U40" s="31"/>
      <c r="V40" s="31"/>
      <c r="W40" s="31"/>
      <c r="X40" s="59"/>
      <c r="Y40" s="59"/>
      <c r="Z40" s="59"/>
      <c r="AA40" s="59"/>
      <c r="AB40" s="59"/>
      <c r="AC40" s="30"/>
      <c r="AD40" s="59"/>
      <c r="AE40" s="30"/>
      <c r="AF40" s="59"/>
      <c r="AG40" s="30"/>
      <c r="AH40" s="59"/>
      <c r="AI40" s="30"/>
      <c r="AJ40" s="59"/>
      <c r="AK40" s="30"/>
      <c r="AL40" s="30"/>
      <c r="AM40" s="30"/>
      <c r="AN40" s="31"/>
      <c r="AO40" s="59"/>
      <c r="AP40" s="59"/>
      <c r="AQ40" s="59"/>
      <c r="AR40" s="31"/>
      <c r="AS40" s="4" t="str">
        <f>IF(AND(ISNA((VLOOKUP(F40,'2 Maakoodit'!A:A,1,FALSE)))=TRUE,ISBLANK(F40)=FALSE),"Maakoodia ei löydy maalistalta. ","")</f>
        <v/>
      </c>
      <c r="AT40" s="4" t="str">
        <f>IF(AND(ISNA((VLOOKUP(P40,'3 Toimialat'!A:A,1,FALSE)))=TRUE,ISBLANK(P40)=FALSE),"1. toimialakoodia ei löydy toimialalistalta. ","")</f>
        <v/>
      </c>
      <c r="AU40" s="4" t="str">
        <f>IF(AND(ISNA((VLOOKUP(R40,'3 Toimialat'!A:A,1,FALSE)))=TRUE,ISBLANK(R40)=FALSE),"2. toimialakoodia ei löydy toimialalistalta. ","")</f>
        <v/>
      </c>
      <c r="AV40" s="4" t="str">
        <f>IF(AND(ISNA((VLOOKUP(T40,'3 Toimialat'!A:A,1,FALSE)))=TRUE,ISBLANK(T40)=FALSE),"3. toimialakoodia ei löydy toimialalistalta. ","")</f>
        <v/>
      </c>
      <c r="AW40" s="13" t="str">
        <f t="shared" si="7"/>
        <v/>
      </c>
      <c r="AX40" s="13" t="str">
        <f t="shared" si="8"/>
        <v/>
      </c>
      <c r="AY40" s="13" t="str">
        <f t="shared" si="9"/>
        <v/>
      </c>
      <c r="AZ40" s="13" t="str">
        <f t="shared" si="10"/>
        <v/>
      </c>
      <c r="BA40" s="13" t="str">
        <f t="shared" si="11"/>
        <v/>
      </c>
      <c r="BB40" s="13" t="str">
        <f t="shared" si="12"/>
        <v/>
      </c>
      <c r="BC40" s="13" t="str">
        <f t="shared" si="13"/>
        <v/>
      </c>
      <c r="BD40" s="13" t="str">
        <f t="shared" si="14"/>
        <v/>
      </c>
      <c r="BE40" s="13" t="str">
        <f t="shared" si="15"/>
        <v/>
      </c>
      <c r="BF40" s="13" t="str">
        <f t="shared" si="16"/>
        <v/>
      </c>
      <c r="BG40" s="13" t="str">
        <f t="shared" si="17"/>
        <v/>
      </c>
      <c r="BH40" s="2">
        <f t="shared" si="18"/>
        <v>0</v>
      </c>
      <c r="BI40" s="13" t="str">
        <f t="shared" si="19"/>
        <v/>
      </c>
      <c r="BJ40" s="13" t="str">
        <f t="shared" si="20"/>
        <v/>
      </c>
      <c r="BK40" s="13" t="str">
        <f t="shared" si="21"/>
        <v/>
      </c>
      <c r="BL40" s="13" t="str">
        <f t="shared" si="22"/>
        <v/>
      </c>
      <c r="BM40" s="13" t="str">
        <f t="shared" si="23"/>
        <v/>
      </c>
      <c r="BN40" s="13" t="str">
        <f t="shared" si="24"/>
        <v/>
      </c>
      <c r="BO40" s="58" t="str">
        <f t="shared" si="25"/>
        <v/>
      </c>
    </row>
    <row r="41" spans="1:67" ht="10.5" x14ac:dyDescent="0.25">
      <c r="A41" s="30"/>
      <c r="B41" s="30"/>
      <c r="C41" s="30"/>
      <c r="D41" s="30"/>
      <c r="E41" s="30"/>
      <c r="F41" s="54"/>
      <c r="G41" s="30"/>
      <c r="H41" s="30"/>
      <c r="I41" s="31"/>
      <c r="J41" s="32"/>
      <c r="K41" s="32"/>
      <c r="L41" s="32"/>
      <c r="M41" s="32"/>
      <c r="N41" s="32"/>
      <c r="O41" s="32"/>
      <c r="P41" s="54"/>
      <c r="Q41" s="32"/>
      <c r="R41" s="54"/>
      <c r="S41" s="31"/>
      <c r="T41" s="54"/>
      <c r="U41" s="31"/>
      <c r="V41" s="31"/>
      <c r="W41" s="31"/>
      <c r="X41" s="59"/>
      <c r="Y41" s="59"/>
      <c r="Z41" s="59"/>
      <c r="AA41" s="59"/>
      <c r="AB41" s="59"/>
      <c r="AC41" s="30"/>
      <c r="AD41" s="59"/>
      <c r="AE41" s="30"/>
      <c r="AF41" s="59"/>
      <c r="AG41" s="30"/>
      <c r="AH41" s="59"/>
      <c r="AI41" s="30"/>
      <c r="AJ41" s="59"/>
      <c r="AK41" s="30"/>
      <c r="AL41" s="30"/>
      <c r="AM41" s="30"/>
      <c r="AN41" s="31"/>
      <c r="AO41" s="59"/>
      <c r="AP41" s="59"/>
      <c r="AQ41" s="59"/>
      <c r="AR41" s="31"/>
      <c r="AS41" s="4" t="str">
        <f>IF(AND(ISNA((VLOOKUP(F41,'2 Maakoodit'!A:A,1,FALSE)))=TRUE,ISBLANK(F41)=FALSE),"Maakoodia ei löydy maalistalta. ","")</f>
        <v/>
      </c>
      <c r="AT41" s="4" t="str">
        <f>IF(AND(ISNA((VLOOKUP(P41,'3 Toimialat'!A:A,1,FALSE)))=TRUE,ISBLANK(P41)=FALSE),"1. toimialakoodia ei löydy toimialalistalta. ","")</f>
        <v/>
      </c>
      <c r="AU41" s="4" t="str">
        <f>IF(AND(ISNA((VLOOKUP(R41,'3 Toimialat'!A:A,1,FALSE)))=TRUE,ISBLANK(R41)=FALSE),"2. toimialakoodia ei löydy toimialalistalta. ","")</f>
        <v/>
      </c>
      <c r="AV41" s="4" t="str">
        <f>IF(AND(ISNA((VLOOKUP(T41,'3 Toimialat'!A:A,1,FALSE)))=TRUE,ISBLANK(T41)=FALSE),"3. toimialakoodia ei löydy toimialalistalta. ","")</f>
        <v/>
      </c>
      <c r="AW41" s="13" t="str">
        <f t="shared" si="7"/>
        <v/>
      </c>
      <c r="AX41" s="13" t="str">
        <f t="shared" si="8"/>
        <v/>
      </c>
      <c r="AY41" s="13" t="str">
        <f t="shared" si="9"/>
        <v/>
      </c>
      <c r="AZ41" s="13" t="str">
        <f t="shared" si="10"/>
        <v/>
      </c>
      <c r="BA41" s="13" t="str">
        <f t="shared" si="11"/>
        <v/>
      </c>
      <c r="BB41" s="13" t="str">
        <f t="shared" si="12"/>
        <v/>
      </c>
      <c r="BC41" s="13" t="str">
        <f t="shared" si="13"/>
        <v/>
      </c>
      <c r="BD41" s="13" t="str">
        <f t="shared" si="14"/>
        <v/>
      </c>
      <c r="BE41" s="13" t="str">
        <f t="shared" si="15"/>
        <v/>
      </c>
      <c r="BF41" s="13" t="str">
        <f t="shared" si="16"/>
        <v/>
      </c>
      <c r="BG41" s="13" t="str">
        <f t="shared" si="17"/>
        <v/>
      </c>
      <c r="BH41" s="2">
        <f t="shared" si="18"/>
        <v>0</v>
      </c>
      <c r="BI41" s="13" t="str">
        <f t="shared" si="19"/>
        <v/>
      </c>
      <c r="BJ41" s="13" t="str">
        <f t="shared" si="20"/>
        <v/>
      </c>
      <c r="BK41" s="13" t="str">
        <f t="shared" si="21"/>
        <v/>
      </c>
      <c r="BL41" s="13" t="str">
        <f t="shared" si="22"/>
        <v/>
      </c>
      <c r="BM41" s="13" t="str">
        <f t="shared" si="23"/>
        <v/>
      </c>
      <c r="BN41" s="13" t="str">
        <f t="shared" si="24"/>
        <v/>
      </c>
      <c r="BO41" s="58" t="str">
        <f t="shared" si="25"/>
        <v/>
      </c>
    </row>
    <row r="42" spans="1:67" ht="10.5" x14ac:dyDescent="0.25">
      <c r="A42" s="30"/>
      <c r="B42" s="30"/>
      <c r="C42" s="30"/>
      <c r="D42" s="30"/>
      <c r="E42" s="30"/>
      <c r="F42" s="54"/>
      <c r="G42" s="30"/>
      <c r="H42" s="30"/>
      <c r="I42" s="31"/>
      <c r="J42" s="32"/>
      <c r="K42" s="32"/>
      <c r="L42" s="32"/>
      <c r="M42" s="32"/>
      <c r="N42" s="32"/>
      <c r="O42" s="32"/>
      <c r="P42" s="54"/>
      <c r="Q42" s="32"/>
      <c r="R42" s="54"/>
      <c r="S42" s="31"/>
      <c r="T42" s="54"/>
      <c r="U42" s="31"/>
      <c r="V42" s="31"/>
      <c r="W42" s="31"/>
      <c r="X42" s="59"/>
      <c r="Y42" s="59"/>
      <c r="Z42" s="59"/>
      <c r="AA42" s="59"/>
      <c r="AB42" s="59"/>
      <c r="AC42" s="30"/>
      <c r="AD42" s="59"/>
      <c r="AE42" s="30"/>
      <c r="AF42" s="59"/>
      <c r="AG42" s="30"/>
      <c r="AH42" s="59"/>
      <c r="AI42" s="30"/>
      <c r="AJ42" s="59"/>
      <c r="AK42" s="30"/>
      <c r="AL42" s="30"/>
      <c r="AM42" s="30"/>
      <c r="AN42" s="31"/>
      <c r="AO42" s="59"/>
      <c r="AP42" s="59"/>
      <c r="AQ42" s="59"/>
      <c r="AR42" s="31"/>
      <c r="AS42" s="4" t="str">
        <f>IF(AND(ISNA((VLOOKUP(F42,'2 Maakoodit'!A:A,1,FALSE)))=TRUE,ISBLANK(F42)=FALSE),"Maakoodia ei löydy maalistalta. ","")</f>
        <v/>
      </c>
      <c r="AT42" s="4" t="str">
        <f>IF(AND(ISNA((VLOOKUP(P42,'3 Toimialat'!A:A,1,FALSE)))=TRUE,ISBLANK(P42)=FALSE),"1. toimialakoodia ei löydy toimialalistalta. ","")</f>
        <v/>
      </c>
      <c r="AU42" s="4" t="str">
        <f>IF(AND(ISNA((VLOOKUP(R42,'3 Toimialat'!A:A,1,FALSE)))=TRUE,ISBLANK(R42)=FALSE),"2. toimialakoodia ei löydy toimialalistalta. ","")</f>
        <v/>
      </c>
      <c r="AV42" s="4" t="str">
        <f>IF(AND(ISNA((VLOOKUP(T42,'3 Toimialat'!A:A,1,FALSE)))=TRUE,ISBLANK(T42)=FALSE),"3. toimialakoodia ei löydy toimialalistalta. ","")</f>
        <v/>
      </c>
      <c r="AW42" s="13" t="str">
        <f t="shared" si="7"/>
        <v/>
      </c>
      <c r="AX42" s="13" t="str">
        <f t="shared" si="8"/>
        <v/>
      </c>
      <c r="AY42" s="13" t="str">
        <f t="shared" si="9"/>
        <v/>
      </c>
      <c r="AZ42" s="13" t="str">
        <f t="shared" si="10"/>
        <v/>
      </c>
      <c r="BA42" s="13" t="str">
        <f t="shared" si="11"/>
        <v/>
      </c>
      <c r="BB42" s="13" t="str">
        <f t="shared" si="12"/>
        <v/>
      </c>
      <c r="BC42" s="13" t="str">
        <f t="shared" si="13"/>
        <v/>
      </c>
      <c r="BD42" s="13" t="str">
        <f t="shared" si="14"/>
        <v/>
      </c>
      <c r="BE42" s="13" t="str">
        <f t="shared" si="15"/>
        <v/>
      </c>
      <c r="BF42" s="13" t="str">
        <f t="shared" si="16"/>
        <v/>
      </c>
      <c r="BG42" s="13" t="str">
        <f t="shared" si="17"/>
        <v/>
      </c>
      <c r="BH42" s="2">
        <f t="shared" si="18"/>
        <v>0</v>
      </c>
      <c r="BI42" s="13" t="str">
        <f t="shared" si="19"/>
        <v/>
      </c>
      <c r="BJ42" s="13" t="str">
        <f t="shared" si="20"/>
        <v/>
      </c>
      <c r="BK42" s="13" t="str">
        <f t="shared" si="21"/>
        <v/>
      </c>
      <c r="BL42" s="13" t="str">
        <f t="shared" si="22"/>
        <v/>
      </c>
      <c r="BM42" s="13" t="str">
        <f t="shared" si="23"/>
        <v/>
      </c>
      <c r="BN42" s="13" t="str">
        <f t="shared" si="24"/>
        <v/>
      </c>
      <c r="BO42" s="58" t="str">
        <f t="shared" si="25"/>
        <v/>
      </c>
    </row>
    <row r="43" spans="1:67" ht="10.5" x14ac:dyDescent="0.25">
      <c r="A43" s="30"/>
      <c r="B43" s="30"/>
      <c r="C43" s="30"/>
      <c r="D43" s="30"/>
      <c r="E43" s="30"/>
      <c r="F43" s="54"/>
      <c r="G43" s="30"/>
      <c r="H43" s="30"/>
      <c r="I43" s="31"/>
      <c r="J43" s="32"/>
      <c r="K43" s="32"/>
      <c r="L43" s="32"/>
      <c r="M43" s="32"/>
      <c r="N43" s="32"/>
      <c r="O43" s="32"/>
      <c r="P43" s="54"/>
      <c r="Q43" s="32"/>
      <c r="R43" s="54"/>
      <c r="S43" s="31"/>
      <c r="T43" s="54"/>
      <c r="U43" s="31"/>
      <c r="V43" s="31"/>
      <c r="W43" s="31"/>
      <c r="X43" s="59"/>
      <c r="Y43" s="59"/>
      <c r="Z43" s="59"/>
      <c r="AA43" s="59"/>
      <c r="AB43" s="59"/>
      <c r="AC43" s="30"/>
      <c r="AD43" s="59"/>
      <c r="AE43" s="30"/>
      <c r="AF43" s="59"/>
      <c r="AG43" s="30"/>
      <c r="AH43" s="59"/>
      <c r="AI43" s="30"/>
      <c r="AJ43" s="59"/>
      <c r="AK43" s="30"/>
      <c r="AL43" s="30"/>
      <c r="AM43" s="30"/>
      <c r="AN43" s="31"/>
      <c r="AO43" s="59"/>
      <c r="AP43" s="59"/>
      <c r="AQ43" s="59"/>
      <c r="AR43" s="31"/>
      <c r="AS43" s="4" t="str">
        <f>IF(AND(ISNA((VLOOKUP(F43,'2 Maakoodit'!A:A,1,FALSE)))=TRUE,ISBLANK(F43)=FALSE),"Maakoodia ei löydy maalistalta. ","")</f>
        <v/>
      </c>
      <c r="AT43" s="4" t="str">
        <f>IF(AND(ISNA((VLOOKUP(P43,'3 Toimialat'!A:A,1,FALSE)))=TRUE,ISBLANK(P43)=FALSE),"1. toimialakoodia ei löydy toimialalistalta. ","")</f>
        <v/>
      </c>
      <c r="AU43" s="4" t="str">
        <f>IF(AND(ISNA((VLOOKUP(R43,'3 Toimialat'!A:A,1,FALSE)))=TRUE,ISBLANK(R43)=FALSE),"2. toimialakoodia ei löydy toimialalistalta. ","")</f>
        <v/>
      </c>
      <c r="AV43" s="4" t="str">
        <f>IF(AND(ISNA((VLOOKUP(T43,'3 Toimialat'!A:A,1,FALSE)))=TRUE,ISBLANK(T43)=FALSE),"3. toimialakoodia ei löydy toimialalistalta. ","")</f>
        <v/>
      </c>
      <c r="AW43" s="13" t="str">
        <f t="shared" si="7"/>
        <v/>
      </c>
      <c r="AX43" s="13" t="str">
        <f t="shared" si="8"/>
        <v/>
      </c>
      <c r="AY43" s="13" t="str">
        <f t="shared" si="9"/>
        <v/>
      </c>
      <c r="AZ43" s="13" t="str">
        <f t="shared" si="10"/>
        <v/>
      </c>
      <c r="BA43" s="13" t="str">
        <f t="shared" si="11"/>
        <v/>
      </c>
      <c r="BB43" s="13" t="str">
        <f t="shared" si="12"/>
        <v/>
      </c>
      <c r="BC43" s="13" t="str">
        <f t="shared" si="13"/>
        <v/>
      </c>
      <c r="BD43" s="13" t="str">
        <f t="shared" si="14"/>
        <v/>
      </c>
      <c r="BE43" s="13" t="str">
        <f t="shared" si="15"/>
        <v/>
      </c>
      <c r="BF43" s="13" t="str">
        <f t="shared" si="16"/>
        <v/>
      </c>
      <c r="BG43" s="13" t="str">
        <f t="shared" si="17"/>
        <v/>
      </c>
      <c r="BH43" s="2">
        <f t="shared" si="18"/>
        <v>0</v>
      </c>
      <c r="BI43" s="13" t="str">
        <f t="shared" si="19"/>
        <v/>
      </c>
      <c r="BJ43" s="13" t="str">
        <f t="shared" si="20"/>
        <v/>
      </c>
      <c r="BK43" s="13" t="str">
        <f t="shared" si="21"/>
        <v/>
      </c>
      <c r="BL43" s="13" t="str">
        <f t="shared" si="22"/>
        <v/>
      </c>
      <c r="BM43" s="13" t="str">
        <f t="shared" si="23"/>
        <v/>
      </c>
      <c r="BN43" s="13" t="str">
        <f t="shared" si="24"/>
        <v/>
      </c>
      <c r="BO43" s="58" t="str">
        <f t="shared" si="25"/>
        <v/>
      </c>
    </row>
    <row r="44" spans="1:67" ht="10.5" x14ac:dyDescent="0.25">
      <c r="A44" s="30"/>
      <c r="B44" s="30"/>
      <c r="C44" s="30"/>
      <c r="D44" s="30"/>
      <c r="E44" s="30"/>
      <c r="F44" s="54"/>
      <c r="G44" s="30"/>
      <c r="H44" s="30"/>
      <c r="I44" s="31"/>
      <c r="J44" s="32"/>
      <c r="K44" s="32"/>
      <c r="L44" s="32"/>
      <c r="M44" s="32"/>
      <c r="N44" s="32"/>
      <c r="O44" s="32"/>
      <c r="P44" s="54"/>
      <c r="Q44" s="32"/>
      <c r="R44" s="54"/>
      <c r="S44" s="31"/>
      <c r="T44" s="54"/>
      <c r="U44" s="31"/>
      <c r="V44" s="31"/>
      <c r="W44" s="31"/>
      <c r="X44" s="59"/>
      <c r="Y44" s="59"/>
      <c r="Z44" s="59"/>
      <c r="AA44" s="59"/>
      <c r="AB44" s="59"/>
      <c r="AC44" s="30"/>
      <c r="AD44" s="59"/>
      <c r="AE44" s="30"/>
      <c r="AF44" s="59"/>
      <c r="AG44" s="30"/>
      <c r="AH44" s="59"/>
      <c r="AI44" s="30"/>
      <c r="AJ44" s="59"/>
      <c r="AK44" s="30"/>
      <c r="AL44" s="30"/>
      <c r="AM44" s="30"/>
      <c r="AN44" s="31"/>
      <c r="AO44" s="59"/>
      <c r="AP44" s="59"/>
      <c r="AQ44" s="59"/>
      <c r="AR44" s="31"/>
      <c r="AS44" s="4" t="str">
        <f>IF(AND(ISNA((VLOOKUP(F44,'2 Maakoodit'!A:A,1,FALSE)))=TRUE,ISBLANK(F44)=FALSE),"Maakoodia ei löydy maalistalta. ","")</f>
        <v/>
      </c>
      <c r="AT44" s="4" t="str">
        <f>IF(AND(ISNA((VLOOKUP(P44,'3 Toimialat'!A:A,1,FALSE)))=TRUE,ISBLANK(P44)=FALSE),"1. toimialakoodia ei löydy toimialalistalta. ","")</f>
        <v/>
      </c>
      <c r="AU44" s="4" t="str">
        <f>IF(AND(ISNA((VLOOKUP(R44,'3 Toimialat'!A:A,1,FALSE)))=TRUE,ISBLANK(R44)=FALSE),"2. toimialakoodia ei löydy toimialalistalta. ","")</f>
        <v/>
      </c>
      <c r="AV44" s="4" t="str">
        <f>IF(AND(ISNA((VLOOKUP(T44,'3 Toimialat'!A:A,1,FALSE)))=TRUE,ISBLANK(T44)=FALSE),"3. toimialakoodia ei löydy toimialalistalta. ","")</f>
        <v/>
      </c>
      <c r="AW44" s="13" t="str">
        <f t="shared" si="7"/>
        <v/>
      </c>
      <c r="AX44" s="13" t="str">
        <f t="shared" si="8"/>
        <v/>
      </c>
      <c r="AY44" s="13" t="str">
        <f t="shared" si="9"/>
        <v/>
      </c>
      <c r="AZ44" s="13" t="str">
        <f t="shared" si="10"/>
        <v/>
      </c>
      <c r="BA44" s="13" t="str">
        <f t="shared" si="11"/>
        <v/>
      </c>
      <c r="BB44" s="13" t="str">
        <f t="shared" si="12"/>
        <v/>
      </c>
      <c r="BC44" s="13" t="str">
        <f t="shared" si="13"/>
        <v/>
      </c>
      <c r="BD44" s="13" t="str">
        <f t="shared" si="14"/>
        <v/>
      </c>
      <c r="BE44" s="13" t="str">
        <f t="shared" si="15"/>
        <v/>
      </c>
      <c r="BF44" s="13" t="str">
        <f t="shared" si="16"/>
        <v/>
      </c>
      <c r="BG44" s="13" t="str">
        <f t="shared" si="17"/>
        <v/>
      </c>
      <c r="BH44" s="2">
        <f t="shared" si="18"/>
        <v>0</v>
      </c>
      <c r="BI44" s="13" t="str">
        <f t="shared" si="19"/>
        <v/>
      </c>
      <c r="BJ44" s="13" t="str">
        <f t="shared" si="20"/>
        <v/>
      </c>
      <c r="BK44" s="13" t="str">
        <f t="shared" si="21"/>
        <v/>
      </c>
      <c r="BL44" s="13" t="str">
        <f t="shared" si="22"/>
        <v/>
      </c>
      <c r="BM44" s="13" t="str">
        <f t="shared" si="23"/>
        <v/>
      </c>
      <c r="BN44" s="13" t="str">
        <f t="shared" si="24"/>
        <v/>
      </c>
      <c r="BO44" s="58" t="str">
        <f t="shared" si="25"/>
        <v/>
      </c>
    </row>
    <row r="45" spans="1:67" ht="10.5" x14ac:dyDescent="0.25">
      <c r="A45" s="30"/>
      <c r="B45" s="30"/>
      <c r="C45" s="30"/>
      <c r="D45" s="30"/>
      <c r="E45" s="30"/>
      <c r="F45" s="54"/>
      <c r="G45" s="30"/>
      <c r="H45" s="30"/>
      <c r="I45" s="31"/>
      <c r="J45" s="32"/>
      <c r="K45" s="32"/>
      <c r="L45" s="32"/>
      <c r="M45" s="32"/>
      <c r="N45" s="32"/>
      <c r="O45" s="32"/>
      <c r="P45" s="54"/>
      <c r="Q45" s="32"/>
      <c r="R45" s="54"/>
      <c r="S45" s="31"/>
      <c r="T45" s="54"/>
      <c r="U45" s="31"/>
      <c r="V45" s="31"/>
      <c r="W45" s="31"/>
      <c r="X45" s="59"/>
      <c r="Y45" s="59"/>
      <c r="Z45" s="59"/>
      <c r="AA45" s="59"/>
      <c r="AB45" s="59"/>
      <c r="AC45" s="30"/>
      <c r="AD45" s="59"/>
      <c r="AE45" s="30"/>
      <c r="AF45" s="59"/>
      <c r="AG45" s="30"/>
      <c r="AH45" s="59"/>
      <c r="AI45" s="30"/>
      <c r="AJ45" s="59"/>
      <c r="AK45" s="30"/>
      <c r="AL45" s="30"/>
      <c r="AM45" s="30"/>
      <c r="AN45" s="31"/>
      <c r="AO45" s="59"/>
      <c r="AP45" s="59"/>
      <c r="AQ45" s="59"/>
      <c r="AR45" s="31"/>
      <c r="AS45" s="4" t="str">
        <f>IF(AND(ISNA((VLOOKUP(F45,'2 Maakoodit'!A:A,1,FALSE)))=TRUE,ISBLANK(F45)=FALSE),"Maakoodia ei löydy maalistalta. ","")</f>
        <v/>
      </c>
      <c r="AT45" s="4" t="str">
        <f>IF(AND(ISNA((VLOOKUP(P45,'3 Toimialat'!A:A,1,FALSE)))=TRUE,ISBLANK(P45)=FALSE),"1. toimialakoodia ei löydy toimialalistalta. ","")</f>
        <v/>
      </c>
      <c r="AU45" s="4" t="str">
        <f>IF(AND(ISNA((VLOOKUP(R45,'3 Toimialat'!A:A,1,FALSE)))=TRUE,ISBLANK(R45)=FALSE),"2. toimialakoodia ei löydy toimialalistalta. ","")</f>
        <v/>
      </c>
      <c r="AV45" s="4" t="str">
        <f>IF(AND(ISNA((VLOOKUP(T45,'3 Toimialat'!A:A,1,FALSE)))=TRUE,ISBLANK(T45)=FALSE),"3. toimialakoodia ei löydy toimialalistalta. ","")</f>
        <v/>
      </c>
      <c r="AW45" s="13" t="str">
        <f t="shared" si="7"/>
        <v/>
      </c>
      <c r="AX45" s="13" t="str">
        <f t="shared" si="8"/>
        <v/>
      </c>
      <c r="AY45" s="13" t="str">
        <f t="shared" si="9"/>
        <v/>
      </c>
      <c r="AZ45" s="13" t="str">
        <f t="shared" si="10"/>
        <v/>
      </c>
      <c r="BA45" s="13" t="str">
        <f t="shared" si="11"/>
        <v/>
      </c>
      <c r="BB45" s="13" t="str">
        <f t="shared" si="12"/>
        <v/>
      </c>
      <c r="BC45" s="13" t="str">
        <f t="shared" si="13"/>
        <v/>
      </c>
      <c r="BD45" s="13" t="str">
        <f t="shared" si="14"/>
        <v/>
      </c>
      <c r="BE45" s="13" t="str">
        <f t="shared" si="15"/>
        <v/>
      </c>
      <c r="BF45" s="13" t="str">
        <f t="shared" si="16"/>
        <v/>
      </c>
      <c r="BG45" s="13" t="str">
        <f t="shared" si="17"/>
        <v/>
      </c>
      <c r="BH45" s="2">
        <f t="shared" si="18"/>
        <v>0</v>
      </c>
      <c r="BI45" s="13" t="str">
        <f t="shared" si="19"/>
        <v/>
      </c>
      <c r="BJ45" s="13" t="str">
        <f t="shared" si="20"/>
        <v/>
      </c>
      <c r="BK45" s="13" t="str">
        <f t="shared" si="21"/>
        <v/>
      </c>
      <c r="BL45" s="13" t="str">
        <f t="shared" si="22"/>
        <v/>
      </c>
      <c r="BM45" s="13" t="str">
        <f t="shared" si="23"/>
        <v/>
      </c>
      <c r="BN45" s="13" t="str">
        <f t="shared" si="24"/>
        <v/>
      </c>
      <c r="BO45" s="58" t="str">
        <f t="shared" si="25"/>
        <v/>
      </c>
    </row>
    <row r="46" spans="1:67" ht="10.5" x14ac:dyDescent="0.25">
      <c r="A46" s="30"/>
      <c r="B46" s="30"/>
      <c r="C46" s="30"/>
      <c r="D46" s="30"/>
      <c r="E46" s="30"/>
      <c r="F46" s="54"/>
      <c r="G46" s="30"/>
      <c r="H46" s="30"/>
      <c r="I46" s="31"/>
      <c r="J46" s="32"/>
      <c r="K46" s="32"/>
      <c r="L46" s="32"/>
      <c r="M46" s="32"/>
      <c r="N46" s="32"/>
      <c r="O46" s="32"/>
      <c r="P46" s="54"/>
      <c r="Q46" s="32"/>
      <c r="R46" s="54"/>
      <c r="S46" s="31"/>
      <c r="T46" s="54"/>
      <c r="U46" s="31"/>
      <c r="V46" s="31"/>
      <c r="W46" s="31"/>
      <c r="X46" s="59"/>
      <c r="Y46" s="59"/>
      <c r="Z46" s="59"/>
      <c r="AA46" s="59"/>
      <c r="AB46" s="59"/>
      <c r="AC46" s="30"/>
      <c r="AD46" s="59"/>
      <c r="AE46" s="30"/>
      <c r="AF46" s="59"/>
      <c r="AG46" s="30"/>
      <c r="AH46" s="59"/>
      <c r="AI46" s="30"/>
      <c r="AJ46" s="59"/>
      <c r="AK46" s="30"/>
      <c r="AL46" s="30"/>
      <c r="AM46" s="30"/>
      <c r="AN46" s="31"/>
      <c r="AO46" s="59"/>
      <c r="AP46" s="59"/>
      <c r="AQ46" s="59"/>
      <c r="AR46" s="31"/>
      <c r="AS46" s="4" t="str">
        <f>IF(AND(ISNA((VLOOKUP(F46,'2 Maakoodit'!A:A,1,FALSE)))=TRUE,ISBLANK(F46)=FALSE),"Maakoodia ei löydy maalistalta. ","")</f>
        <v/>
      </c>
      <c r="AT46" s="4" t="str">
        <f>IF(AND(ISNA((VLOOKUP(P46,'3 Toimialat'!A:A,1,FALSE)))=TRUE,ISBLANK(P46)=FALSE),"1. toimialakoodia ei löydy toimialalistalta. ","")</f>
        <v/>
      </c>
      <c r="AU46" s="4" t="str">
        <f>IF(AND(ISNA((VLOOKUP(R46,'3 Toimialat'!A:A,1,FALSE)))=TRUE,ISBLANK(R46)=FALSE),"2. toimialakoodia ei löydy toimialalistalta. ","")</f>
        <v/>
      </c>
      <c r="AV46" s="4" t="str">
        <f>IF(AND(ISNA((VLOOKUP(T46,'3 Toimialat'!A:A,1,FALSE)))=TRUE,ISBLANK(T46)=FALSE),"3. toimialakoodia ei löydy toimialalistalta. ","")</f>
        <v/>
      </c>
      <c r="AW46" s="13" t="str">
        <f t="shared" si="7"/>
        <v/>
      </c>
      <c r="AX46" s="13" t="str">
        <f t="shared" si="8"/>
        <v/>
      </c>
      <c r="AY46" s="13" t="str">
        <f t="shared" si="9"/>
        <v/>
      </c>
      <c r="AZ46" s="13" t="str">
        <f t="shared" si="10"/>
        <v/>
      </c>
      <c r="BA46" s="13" t="str">
        <f t="shared" si="11"/>
        <v/>
      </c>
      <c r="BB46" s="13" t="str">
        <f t="shared" si="12"/>
        <v/>
      </c>
      <c r="BC46" s="13" t="str">
        <f t="shared" si="13"/>
        <v/>
      </c>
      <c r="BD46" s="13" t="str">
        <f t="shared" si="14"/>
        <v/>
      </c>
      <c r="BE46" s="13" t="str">
        <f t="shared" si="15"/>
        <v/>
      </c>
      <c r="BF46" s="13" t="str">
        <f t="shared" si="16"/>
        <v/>
      </c>
      <c r="BG46" s="13" t="str">
        <f t="shared" si="17"/>
        <v/>
      </c>
      <c r="BH46" s="2">
        <f t="shared" si="18"/>
        <v>0</v>
      </c>
      <c r="BI46" s="13" t="str">
        <f t="shared" si="19"/>
        <v/>
      </c>
      <c r="BJ46" s="13" t="str">
        <f t="shared" si="20"/>
        <v/>
      </c>
      <c r="BK46" s="13" t="str">
        <f t="shared" si="21"/>
        <v/>
      </c>
      <c r="BL46" s="13" t="str">
        <f t="shared" si="22"/>
        <v/>
      </c>
      <c r="BM46" s="13" t="str">
        <f t="shared" si="23"/>
        <v/>
      </c>
      <c r="BN46" s="13" t="str">
        <f t="shared" si="24"/>
        <v/>
      </c>
      <c r="BO46" s="58" t="str">
        <f t="shared" si="25"/>
        <v/>
      </c>
    </row>
    <row r="47" spans="1:67" ht="10.5" x14ac:dyDescent="0.25">
      <c r="A47" s="30"/>
      <c r="B47" s="30"/>
      <c r="C47" s="30"/>
      <c r="D47" s="30"/>
      <c r="E47" s="30"/>
      <c r="F47" s="54"/>
      <c r="G47" s="30"/>
      <c r="H47" s="30"/>
      <c r="I47" s="31"/>
      <c r="J47" s="32"/>
      <c r="K47" s="32"/>
      <c r="L47" s="32"/>
      <c r="M47" s="32"/>
      <c r="N47" s="32"/>
      <c r="O47" s="32"/>
      <c r="P47" s="54"/>
      <c r="Q47" s="32"/>
      <c r="R47" s="54"/>
      <c r="S47" s="31"/>
      <c r="T47" s="54"/>
      <c r="U47" s="31"/>
      <c r="V47" s="31"/>
      <c r="W47" s="31"/>
      <c r="X47" s="59"/>
      <c r="Y47" s="59"/>
      <c r="Z47" s="59"/>
      <c r="AA47" s="59"/>
      <c r="AB47" s="59"/>
      <c r="AC47" s="30"/>
      <c r="AD47" s="59"/>
      <c r="AE47" s="30"/>
      <c r="AF47" s="59"/>
      <c r="AG47" s="30"/>
      <c r="AH47" s="59"/>
      <c r="AI47" s="30"/>
      <c r="AJ47" s="59"/>
      <c r="AK47" s="30"/>
      <c r="AL47" s="30"/>
      <c r="AM47" s="30"/>
      <c r="AN47" s="31"/>
      <c r="AO47" s="59"/>
      <c r="AP47" s="59"/>
      <c r="AQ47" s="59"/>
      <c r="AR47" s="31"/>
      <c r="AS47" s="4" t="str">
        <f>IF(AND(ISNA((VLOOKUP(F47,'2 Maakoodit'!A:A,1,FALSE)))=TRUE,ISBLANK(F47)=FALSE),"Maakoodia ei löydy maalistalta. ","")</f>
        <v/>
      </c>
      <c r="AT47" s="4" t="str">
        <f>IF(AND(ISNA((VLOOKUP(P47,'3 Toimialat'!A:A,1,FALSE)))=TRUE,ISBLANK(P47)=FALSE),"1. toimialakoodia ei löydy toimialalistalta. ","")</f>
        <v/>
      </c>
      <c r="AU47" s="4" t="str">
        <f>IF(AND(ISNA((VLOOKUP(R47,'3 Toimialat'!A:A,1,FALSE)))=TRUE,ISBLANK(R47)=FALSE),"2. toimialakoodia ei löydy toimialalistalta. ","")</f>
        <v/>
      </c>
      <c r="AV47" s="4" t="str">
        <f>IF(AND(ISNA((VLOOKUP(T47,'3 Toimialat'!A:A,1,FALSE)))=TRUE,ISBLANK(T47)=FALSE),"3. toimialakoodia ei löydy toimialalistalta. ","")</f>
        <v/>
      </c>
      <c r="AW47" s="13" t="str">
        <f t="shared" si="7"/>
        <v/>
      </c>
      <c r="AX47" s="13" t="str">
        <f t="shared" si="8"/>
        <v/>
      </c>
      <c r="AY47" s="13" t="str">
        <f t="shared" si="9"/>
        <v/>
      </c>
      <c r="AZ47" s="13" t="str">
        <f t="shared" si="10"/>
        <v/>
      </c>
      <c r="BA47" s="13" t="str">
        <f t="shared" si="11"/>
        <v/>
      </c>
      <c r="BB47" s="13" t="str">
        <f t="shared" si="12"/>
        <v/>
      </c>
      <c r="BC47" s="13" t="str">
        <f t="shared" si="13"/>
        <v/>
      </c>
      <c r="BD47" s="13" t="str">
        <f t="shared" si="14"/>
        <v/>
      </c>
      <c r="BE47" s="13" t="str">
        <f t="shared" si="15"/>
        <v/>
      </c>
      <c r="BF47" s="13" t="str">
        <f t="shared" si="16"/>
        <v/>
      </c>
      <c r="BG47" s="13" t="str">
        <f t="shared" si="17"/>
        <v/>
      </c>
      <c r="BH47" s="2">
        <f t="shared" si="18"/>
        <v>0</v>
      </c>
      <c r="BI47" s="13" t="str">
        <f t="shared" si="19"/>
        <v/>
      </c>
      <c r="BJ47" s="13" t="str">
        <f t="shared" si="20"/>
        <v/>
      </c>
      <c r="BK47" s="13" t="str">
        <f t="shared" si="21"/>
        <v/>
      </c>
      <c r="BL47" s="13" t="str">
        <f t="shared" si="22"/>
        <v/>
      </c>
      <c r="BM47" s="13" t="str">
        <f t="shared" si="23"/>
        <v/>
      </c>
      <c r="BN47" s="13" t="str">
        <f t="shared" si="24"/>
        <v/>
      </c>
      <c r="BO47" s="58" t="str">
        <f t="shared" si="25"/>
        <v/>
      </c>
    </row>
    <row r="48" spans="1:67" ht="10.5" x14ac:dyDescent="0.25">
      <c r="A48" s="30"/>
      <c r="B48" s="30"/>
      <c r="C48" s="30"/>
      <c r="D48" s="30"/>
      <c r="E48" s="30"/>
      <c r="F48" s="54"/>
      <c r="G48" s="30"/>
      <c r="H48" s="30"/>
      <c r="I48" s="31"/>
      <c r="J48" s="32"/>
      <c r="K48" s="32"/>
      <c r="L48" s="32"/>
      <c r="M48" s="32"/>
      <c r="N48" s="32"/>
      <c r="O48" s="32"/>
      <c r="P48" s="54"/>
      <c r="Q48" s="32"/>
      <c r="R48" s="54"/>
      <c r="S48" s="31"/>
      <c r="T48" s="54"/>
      <c r="U48" s="31"/>
      <c r="V48" s="31"/>
      <c r="W48" s="31"/>
      <c r="X48" s="59"/>
      <c r="Y48" s="59"/>
      <c r="Z48" s="59"/>
      <c r="AA48" s="59"/>
      <c r="AB48" s="59"/>
      <c r="AC48" s="30"/>
      <c r="AD48" s="59"/>
      <c r="AE48" s="30"/>
      <c r="AF48" s="59"/>
      <c r="AG48" s="30"/>
      <c r="AH48" s="59"/>
      <c r="AI48" s="30"/>
      <c r="AJ48" s="59"/>
      <c r="AK48" s="30"/>
      <c r="AL48" s="30"/>
      <c r="AM48" s="30"/>
      <c r="AN48" s="31"/>
      <c r="AO48" s="59"/>
      <c r="AP48" s="59"/>
      <c r="AQ48" s="59"/>
      <c r="AR48" s="31"/>
      <c r="AS48" s="4" t="str">
        <f>IF(AND(ISNA((VLOOKUP(F48,'2 Maakoodit'!A:A,1,FALSE)))=TRUE,ISBLANK(F48)=FALSE),"Maakoodia ei löydy maalistalta. ","")</f>
        <v/>
      </c>
      <c r="AT48" s="4" t="str">
        <f>IF(AND(ISNA((VLOOKUP(P48,'3 Toimialat'!A:A,1,FALSE)))=TRUE,ISBLANK(P48)=FALSE),"1. toimialakoodia ei löydy toimialalistalta. ","")</f>
        <v/>
      </c>
      <c r="AU48" s="4" t="str">
        <f>IF(AND(ISNA((VLOOKUP(R48,'3 Toimialat'!A:A,1,FALSE)))=TRUE,ISBLANK(R48)=FALSE),"2. toimialakoodia ei löydy toimialalistalta. ","")</f>
        <v/>
      </c>
      <c r="AV48" s="4" t="str">
        <f>IF(AND(ISNA((VLOOKUP(T48,'3 Toimialat'!A:A,1,FALSE)))=TRUE,ISBLANK(T48)=FALSE),"3. toimialakoodia ei löydy toimialalistalta. ","")</f>
        <v/>
      </c>
      <c r="AW48" s="13" t="str">
        <f t="shared" si="7"/>
        <v/>
      </c>
      <c r="AX48" s="13" t="str">
        <f t="shared" si="8"/>
        <v/>
      </c>
      <c r="AY48" s="13" t="str">
        <f t="shared" si="9"/>
        <v/>
      </c>
      <c r="AZ48" s="13" t="str">
        <f t="shared" si="10"/>
        <v/>
      </c>
      <c r="BA48" s="13" t="str">
        <f t="shared" si="11"/>
        <v/>
      </c>
      <c r="BB48" s="13" t="str">
        <f t="shared" si="12"/>
        <v/>
      </c>
      <c r="BC48" s="13" t="str">
        <f t="shared" si="13"/>
        <v/>
      </c>
      <c r="BD48" s="13" t="str">
        <f t="shared" si="14"/>
        <v/>
      </c>
      <c r="BE48" s="13" t="str">
        <f t="shared" si="15"/>
        <v/>
      </c>
      <c r="BF48" s="13" t="str">
        <f t="shared" si="16"/>
        <v/>
      </c>
      <c r="BG48" s="13" t="str">
        <f t="shared" si="17"/>
        <v/>
      </c>
      <c r="BH48" s="2">
        <f t="shared" si="18"/>
        <v>0</v>
      </c>
      <c r="BI48" s="13" t="str">
        <f t="shared" si="19"/>
        <v/>
      </c>
      <c r="BJ48" s="13" t="str">
        <f t="shared" si="20"/>
        <v/>
      </c>
      <c r="BK48" s="13" t="str">
        <f t="shared" si="21"/>
        <v/>
      </c>
      <c r="BL48" s="13" t="str">
        <f t="shared" si="22"/>
        <v/>
      </c>
      <c r="BM48" s="13" t="str">
        <f t="shared" si="23"/>
        <v/>
      </c>
      <c r="BN48" s="13" t="str">
        <f t="shared" si="24"/>
        <v/>
      </c>
      <c r="BO48" s="58" t="str">
        <f t="shared" si="25"/>
        <v/>
      </c>
    </row>
    <row r="49" spans="1:67" ht="10.5" x14ac:dyDescent="0.25">
      <c r="A49" s="30"/>
      <c r="B49" s="30"/>
      <c r="C49" s="30"/>
      <c r="D49" s="30"/>
      <c r="E49" s="30"/>
      <c r="F49" s="54"/>
      <c r="G49" s="30"/>
      <c r="H49" s="30"/>
      <c r="I49" s="31"/>
      <c r="J49" s="32"/>
      <c r="K49" s="32"/>
      <c r="L49" s="32"/>
      <c r="M49" s="32"/>
      <c r="N49" s="32"/>
      <c r="O49" s="32"/>
      <c r="P49" s="54"/>
      <c r="Q49" s="32"/>
      <c r="R49" s="54"/>
      <c r="S49" s="31"/>
      <c r="T49" s="54"/>
      <c r="U49" s="31"/>
      <c r="V49" s="31"/>
      <c r="W49" s="31"/>
      <c r="X49" s="59"/>
      <c r="Y49" s="59"/>
      <c r="Z49" s="59"/>
      <c r="AA49" s="59"/>
      <c r="AB49" s="59"/>
      <c r="AC49" s="30"/>
      <c r="AD49" s="59"/>
      <c r="AE49" s="30"/>
      <c r="AF49" s="59"/>
      <c r="AG49" s="30"/>
      <c r="AH49" s="59"/>
      <c r="AI49" s="30"/>
      <c r="AJ49" s="59"/>
      <c r="AK49" s="30"/>
      <c r="AL49" s="30"/>
      <c r="AM49" s="30"/>
      <c r="AN49" s="31"/>
      <c r="AO49" s="59"/>
      <c r="AP49" s="59"/>
      <c r="AQ49" s="59"/>
      <c r="AR49" s="31"/>
      <c r="AS49" s="4" t="str">
        <f>IF(AND(ISNA((VLOOKUP(F49,'2 Maakoodit'!A:A,1,FALSE)))=TRUE,ISBLANK(F49)=FALSE),"Maakoodia ei löydy maalistalta. ","")</f>
        <v/>
      </c>
      <c r="AT49" s="4" t="str">
        <f>IF(AND(ISNA((VLOOKUP(P49,'3 Toimialat'!A:A,1,FALSE)))=TRUE,ISBLANK(P49)=FALSE),"1. toimialakoodia ei löydy toimialalistalta. ","")</f>
        <v/>
      </c>
      <c r="AU49" s="4" t="str">
        <f>IF(AND(ISNA((VLOOKUP(R49,'3 Toimialat'!A:A,1,FALSE)))=TRUE,ISBLANK(R49)=FALSE),"2. toimialakoodia ei löydy toimialalistalta. ","")</f>
        <v/>
      </c>
      <c r="AV49" s="4" t="str">
        <f>IF(AND(ISNA((VLOOKUP(T49,'3 Toimialat'!A:A,1,FALSE)))=TRUE,ISBLANK(T49)=FALSE),"3. toimialakoodia ei löydy toimialalistalta. ","")</f>
        <v/>
      </c>
      <c r="AW49" s="13" t="str">
        <f t="shared" si="7"/>
        <v/>
      </c>
      <c r="AX49" s="13" t="str">
        <f t="shared" si="8"/>
        <v/>
      </c>
      <c r="AY49" s="13" t="str">
        <f t="shared" si="9"/>
        <v/>
      </c>
      <c r="AZ49" s="13" t="str">
        <f t="shared" si="10"/>
        <v/>
      </c>
      <c r="BA49" s="13" t="str">
        <f t="shared" si="11"/>
        <v/>
      </c>
      <c r="BB49" s="13" t="str">
        <f t="shared" si="12"/>
        <v/>
      </c>
      <c r="BC49" s="13" t="str">
        <f t="shared" si="13"/>
        <v/>
      </c>
      <c r="BD49" s="13" t="str">
        <f t="shared" si="14"/>
        <v/>
      </c>
      <c r="BE49" s="13" t="str">
        <f t="shared" si="15"/>
        <v/>
      </c>
      <c r="BF49" s="13" t="str">
        <f t="shared" si="16"/>
        <v/>
      </c>
      <c r="BG49" s="13" t="str">
        <f t="shared" si="17"/>
        <v/>
      </c>
      <c r="BH49" s="2">
        <f t="shared" si="18"/>
        <v>0</v>
      </c>
      <c r="BI49" s="13" t="str">
        <f t="shared" si="19"/>
        <v/>
      </c>
      <c r="BJ49" s="13" t="str">
        <f t="shared" si="20"/>
        <v/>
      </c>
      <c r="BK49" s="13" t="str">
        <f t="shared" si="21"/>
        <v/>
      </c>
      <c r="BL49" s="13" t="str">
        <f t="shared" si="22"/>
        <v/>
      </c>
      <c r="BM49" s="13" t="str">
        <f t="shared" si="23"/>
        <v/>
      </c>
      <c r="BN49" s="13" t="str">
        <f t="shared" si="24"/>
        <v/>
      </c>
      <c r="BO49" s="58" t="str">
        <f t="shared" si="25"/>
        <v/>
      </c>
    </row>
    <row r="50" spans="1:67" ht="10.5" x14ac:dyDescent="0.25">
      <c r="A50" s="30"/>
      <c r="B50" s="30"/>
      <c r="C50" s="30"/>
      <c r="D50" s="30"/>
      <c r="E50" s="30"/>
      <c r="F50" s="54"/>
      <c r="G50" s="30"/>
      <c r="H50" s="30"/>
      <c r="I50" s="31"/>
      <c r="J50" s="32"/>
      <c r="K50" s="32"/>
      <c r="L50" s="32"/>
      <c r="M50" s="32"/>
      <c r="N50" s="32"/>
      <c r="O50" s="32"/>
      <c r="P50" s="54"/>
      <c r="Q50" s="32"/>
      <c r="R50" s="54"/>
      <c r="S50" s="31"/>
      <c r="T50" s="54"/>
      <c r="U50" s="31"/>
      <c r="V50" s="31"/>
      <c r="W50" s="31"/>
      <c r="X50" s="59"/>
      <c r="Y50" s="59"/>
      <c r="Z50" s="59"/>
      <c r="AA50" s="59"/>
      <c r="AB50" s="59"/>
      <c r="AC50" s="30"/>
      <c r="AD50" s="59"/>
      <c r="AE50" s="30"/>
      <c r="AF50" s="59"/>
      <c r="AG50" s="30"/>
      <c r="AH50" s="59"/>
      <c r="AI50" s="30"/>
      <c r="AJ50" s="59"/>
      <c r="AK50" s="30"/>
      <c r="AL50" s="30"/>
      <c r="AM50" s="30"/>
      <c r="AN50" s="31"/>
      <c r="AO50" s="59"/>
      <c r="AP50" s="59"/>
      <c r="AQ50" s="59"/>
      <c r="AR50" s="31"/>
      <c r="AS50" s="4" t="str">
        <f>IF(AND(ISNA((VLOOKUP(F50,'2 Maakoodit'!A:A,1,FALSE)))=TRUE,ISBLANK(F50)=FALSE),"Maakoodia ei löydy maalistalta. ","")</f>
        <v/>
      </c>
      <c r="AT50" s="4" t="str">
        <f>IF(AND(ISNA((VLOOKUP(P50,'3 Toimialat'!A:A,1,FALSE)))=TRUE,ISBLANK(P50)=FALSE),"1. toimialakoodia ei löydy toimialalistalta. ","")</f>
        <v/>
      </c>
      <c r="AU50" s="4" t="str">
        <f>IF(AND(ISNA((VLOOKUP(R50,'3 Toimialat'!A:A,1,FALSE)))=TRUE,ISBLANK(R50)=FALSE),"2. toimialakoodia ei löydy toimialalistalta. ","")</f>
        <v/>
      </c>
      <c r="AV50" s="4" t="str">
        <f>IF(AND(ISNA((VLOOKUP(T50,'3 Toimialat'!A:A,1,FALSE)))=TRUE,ISBLANK(T50)=FALSE),"3. toimialakoodia ei löydy toimialalistalta. ","")</f>
        <v/>
      </c>
      <c r="AW50" s="13" t="str">
        <f t="shared" si="7"/>
        <v/>
      </c>
      <c r="AX50" s="13" t="str">
        <f t="shared" si="8"/>
        <v/>
      </c>
      <c r="AY50" s="13" t="str">
        <f t="shared" si="9"/>
        <v/>
      </c>
      <c r="AZ50" s="13" t="str">
        <f t="shared" si="10"/>
        <v/>
      </c>
      <c r="BA50" s="13" t="str">
        <f t="shared" si="11"/>
        <v/>
      </c>
      <c r="BB50" s="13" t="str">
        <f t="shared" si="12"/>
        <v/>
      </c>
      <c r="BC50" s="13" t="str">
        <f t="shared" si="13"/>
        <v/>
      </c>
      <c r="BD50" s="13" t="str">
        <f t="shared" si="14"/>
        <v/>
      </c>
      <c r="BE50" s="13" t="str">
        <f t="shared" si="15"/>
        <v/>
      </c>
      <c r="BF50" s="13" t="str">
        <f t="shared" si="16"/>
        <v/>
      </c>
      <c r="BG50" s="13" t="str">
        <f t="shared" si="17"/>
        <v/>
      </c>
      <c r="BH50" s="2">
        <f t="shared" si="18"/>
        <v>0</v>
      </c>
      <c r="BI50" s="13" t="str">
        <f t="shared" si="19"/>
        <v/>
      </c>
      <c r="BJ50" s="13" t="str">
        <f t="shared" si="20"/>
        <v/>
      </c>
      <c r="BK50" s="13" t="str">
        <f t="shared" si="21"/>
        <v/>
      </c>
      <c r="BL50" s="13" t="str">
        <f t="shared" si="22"/>
        <v/>
      </c>
      <c r="BM50" s="13" t="str">
        <f t="shared" si="23"/>
        <v/>
      </c>
      <c r="BN50" s="13" t="str">
        <f t="shared" si="24"/>
        <v/>
      </c>
      <c r="BO50" s="58" t="str">
        <f t="shared" si="25"/>
        <v/>
      </c>
    </row>
    <row r="51" spans="1:67" ht="10.5" x14ac:dyDescent="0.25">
      <c r="A51" s="30"/>
      <c r="B51" s="30"/>
      <c r="C51" s="30"/>
      <c r="D51" s="30"/>
      <c r="E51" s="30"/>
      <c r="F51" s="54"/>
      <c r="G51" s="30"/>
      <c r="H51" s="30"/>
      <c r="I51" s="31"/>
      <c r="J51" s="32"/>
      <c r="K51" s="32"/>
      <c r="L51" s="32"/>
      <c r="M51" s="32"/>
      <c r="N51" s="32"/>
      <c r="O51" s="32"/>
      <c r="P51" s="54"/>
      <c r="Q51" s="32"/>
      <c r="R51" s="54"/>
      <c r="S51" s="31"/>
      <c r="T51" s="54"/>
      <c r="U51" s="31"/>
      <c r="V51" s="31"/>
      <c r="W51" s="31"/>
      <c r="X51" s="59"/>
      <c r="Y51" s="59"/>
      <c r="Z51" s="59"/>
      <c r="AA51" s="59"/>
      <c r="AB51" s="59"/>
      <c r="AC51" s="30"/>
      <c r="AD51" s="59"/>
      <c r="AE51" s="30"/>
      <c r="AF51" s="59"/>
      <c r="AG51" s="30"/>
      <c r="AH51" s="59"/>
      <c r="AI51" s="30"/>
      <c r="AJ51" s="59"/>
      <c r="AK51" s="30"/>
      <c r="AL51" s="30"/>
      <c r="AM51" s="30"/>
      <c r="AN51" s="31"/>
      <c r="AO51" s="59"/>
      <c r="AP51" s="59"/>
      <c r="AQ51" s="59"/>
      <c r="AR51" s="31"/>
      <c r="AS51" s="4" t="str">
        <f>IF(AND(ISNA((VLOOKUP(F51,'2 Maakoodit'!A:A,1,FALSE)))=TRUE,ISBLANK(F51)=FALSE),"Maakoodia ei löydy maalistalta. ","")</f>
        <v/>
      </c>
      <c r="AT51" s="4" t="str">
        <f>IF(AND(ISNA((VLOOKUP(P51,'3 Toimialat'!A:A,1,FALSE)))=TRUE,ISBLANK(P51)=FALSE),"1. toimialakoodia ei löydy toimialalistalta. ","")</f>
        <v/>
      </c>
      <c r="AU51" s="4" t="str">
        <f>IF(AND(ISNA((VLOOKUP(R51,'3 Toimialat'!A:A,1,FALSE)))=TRUE,ISBLANK(R51)=FALSE),"2. toimialakoodia ei löydy toimialalistalta. ","")</f>
        <v/>
      </c>
      <c r="AV51" s="4" t="str">
        <f>IF(AND(ISNA((VLOOKUP(T51,'3 Toimialat'!A:A,1,FALSE)))=TRUE,ISBLANK(T51)=FALSE),"3. toimialakoodia ei löydy toimialalistalta. ","")</f>
        <v/>
      </c>
      <c r="AW51" s="13" t="str">
        <f t="shared" si="7"/>
        <v/>
      </c>
      <c r="AX51" s="13" t="str">
        <f t="shared" si="8"/>
        <v/>
      </c>
      <c r="AY51" s="13" t="str">
        <f t="shared" si="9"/>
        <v/>
      </c>
      <c r="AZ51" s="13" t="str">
        <f t="shared" si="10"/>
        <v/>
      </c>
      <c r="BA51" s="13" t="str">
        <f t="shared" si="11"/>
        <v/>
      </c>
      <c r="BB51" s="13" t="str">
        <f t="shared" si="12"/>
        <v/>
      </c>
      <c r="BC51" s="13" t="str">
        <f t="shared" si="13"/>
        <v/>
      </c>
      <c r="BD51" s="13" t="str">
        <f t="shared" si="14"/>
        <v/>
      </c>
      <c r="BE51" s="13" t="str">
        <f t="shared" si="15"/>
        <v/>
      </c>
      <c r="BF51" s="13" t="str">
        <f t="shared" si="16"/>
        <v/>
      </c>
      <c r="BG51" s="13" t="str">
        <f t="shared" si="17"/>
        <v/>
      </c>
      <c r="BH51" s="2">
        <f t="shared" si="18"/>
        <v>0</v>
      </c>
      <c r="BI51" s="13" t="str">
        <f t="shared" si="19"/>
        <v/>
      </c>
      <c r="BJ51" s="13" t="str">
        <f t="shared" si="20"/>
        <v/>
      </c>
      <c r="BK51" s="13" t="str">
        <f t="shared" si="21"/>
        <v/>
      </c>
      <c r="BL51" s="13" t="str">
        <f t="shared" si="22"/>
        <v/>
      </c>
      <c r="BM51" s="13" t="str">
        <f t="shared" si="23"/>
        <v/>
      </c>
      <c r="BN51" s="13" t="str">
        <f t="shared" si="24"/>
        <v/>
      </c>
      <c r="BO51" s="58" t="str">
        <f t="shared" si="25"/>
        <v/>
      </c>
    </row>
    <row r="52" spans="1:67" ht="10.5" x14ac:dyDescent="0.25">
      <c r="A52" s="30"/>
      <c r="B52" s="30"/>
      <c r="C52" s="30"/>
      <c r="D52" s="30"/>
      <c r="E52" s="30"/>
      <c r="F52" s="54"/>
      <c r="G52" s="30"/>
      <c r="H52" s="30"/>
      <c r="I52" s="31"/>
      <c r="J52" s="32"/>
      <c r="K52" s="32"/>
      <c r="L52" s="32"/>
      <c r="M52" s="32"/>
      <c r="N52" s="32"/>
      <c r="O52" s="32"/>
      <c r="P52" s="54"/>
      <c r="Q52" s="32"/>
      <c r="R52" s="54"/>
      <c r="S52" s="31"/>
      <c r="T52" s="54"/>
      <c r="U52" s="31"/>
      <c r="V52" s="31"/>
      <c r="W52" s="31"/>
      <c r="X52" s="59"/>
      <c r="Y52" s="59"/>
      <c r="Z52" s="59"/>
      <c r="AA52" s="59"/>
      <c r="AB52" s="59"/>
      <c r="AC52" s="30"/>
      <c r="AD52" s="59"/>
      <c r="AE52" s="30"/>
      <c r="AF52" s="59"/>
      <c r="AG52" s="30"/>
      <c r="AH52" s="59"/>
      <c r="AI52" s="30"/>
      <c r="AJ52" s="59"/>
      <c r="AK52" s="30"/>
      <c r="AL52" s="30"/>
      <c r="AM52" s="30"/>
      <c r="AN52" s="31"/>
      <c r="AO52" s="59"/>
      <c r="AP52" s="59"/>
      <c r="AQ52" s="59"/>
      <c r="AR52" s="31"/>
      <c r="AS52" s="4" t="str">
        <f>IF(AND(ISNA((VLOOKUP(F52,'2 Maakoodit'!A:A,1,FALSE)))=TRUE,ISBLANK(F52)=FALSE),"Maakoodia ei löydy maalistalta. ","")</f>
        <v/>
      </c>
      <c r="AT52" s="4" t="str">
        <f>IF(AND(ISNA((VLOOKUP(P52,'3 Toimialat'!A:A,1,FALSE)))=TRUE,ISBLANK(P52)=FALSE),"1. toimialakoodia ei löydy toimialalistalta. ","")</f>
        <v/>
      </c>
      <c r="AU52" s="4" t="str">
        <f>IF(AND(ISNA((VLOOKUP(R52,'3 Toimialat'!A:A,1,FALSE)))=TRUE,ISBLANK(R52)=FALSE),"2. toimialakoodia ei löydy toimialalistalta. ","")</f>
        <v/>
      </c>
      <c r="AV52" s="4" t="str">
        <f>IF(AND(ISNA((VLOOKUP(T52,'3 Toimialat'!A:A,1,FALSE)))=TRUE,ISBLANK(T52)=FALSE),"3. toimialakoodia ei löydy toimialalistalta. ","")</f>
        <v/>
      </c>
      <c r="AW52" s="13" t="str">
        <f t="shared" si="7"/>
        <v/>
      </c>
      <c r="AX52" s="13" t="str">
        <f t="shared" si="8"/>
        <v/>
      </c>
      <c r="AY52" s="13" t="str">
        <f t="shared" si="9"/>
        <v/>
      </c>
      <c r="AZ52" s="13" t="str">
        <f t="shared" si="10"/>
        <v/>
      </c>
      <c r="BA52" s="13" t="str">
        <f t="shared" si="11"/>
        <v/>
      </c>
      <c r="BB52" s="13" t="str">
        <f t="shared" si="12"/>
        <v/>
      </c>
      <c r="BC52" s="13" t="str">
        <f t="shared" si="13"/>
        <v/>
      </c>
      <c r="BD52" s="13" t="str">
        <f t="shared" si="14"/>
        <v/>
      </c>
      <c r="BE52" s="13" t="str">
        <f t="shared" si="15"/>
        <v/>
      </c>
      <c r="BF52" s="13" t="str">
        <f t="shared" si="16"/>
        <v/>
      </c>
      <c r="BG52" s="13" t="str">
        <f t="shared" si="17"/>
        <v/>
      </c>
      <c r="BH52" s="2">
        <f t="shared" si="18"/>
        <v>0</v>
      </c>
      <c r="BI52" s="13" t="str">
        <f t="shared" si="19"/>
        <v/>
      </c>
      <c r="BJ52" s="13" t="str">
        <f t="shared" si="20"/>
        <v/>
      </c>
      <c r="BK52" s="13" t="str">
        <f t="shared" si="21"/>
        <v/>
      </c>
      <c r="BL52" s="13" t="str">
        <f t="shared" si="22"/>
        <v/>
      </c>
      <c r="BM52" s="13" t="str">
        <f t="shared" si="23"/>
        <v/>
      </c>
      <c r="BN52" s="13" t="str">
        <f t="shared" si="24"/>
        <v/>
      </c>
      <c r="BO52" s="58" t="str">
        <f t="shared" si="25"/>
        <v/>
      </c>
    </row>
    <row r="53" spans="1:67" ht="10.5" x14ac:dyDescent="0.25">
      <c r="A53" s="30"/>
      <c r="B53" s="30"/>
      <c r="C53" s="30"/>
      <c r="D53" s="30"/>
      <c r="E53" s="30"/>
      <c r="F53" s="54"/>
      <c r="G53" s="30"/>
      <c r="H53" s="30"/>
      <c r="I53" s="31"/>
      <c r="J53" s="32"/>
      <c r="K53" s="32"/>
      <c r="L53" s="32"/>
      <c r="M53" s="32"/>
      <c r="N53" s="32"/>
      <c r="O53" s="32"/>
      <c r="P53" s="54"/>
      <c r="Q53" s="32"/>
      <c r="R53" s="54"/>
      <c r="S53" s="31"/>
      <c r="T53" s="54"/>
      <c r="U53" s="31"/>
      <c r="V53" s="31"/>
      <c r="W53" s="31"/>
      <c r="X53" s="59"/>
      <c r="Y53" s="59"/>
      <c r="Z53" s="59"/>
      <c r="AA53" s="59"/>
      <c r="AB53" s="59"/>
      <c r="AC53" s="30"/>
      <c r="AD53" s="59"/>
      <c r="AE53" s="30"/>
      <c r="AF53" s="59"/>
      <c r="AG53" s="30"/>
      <c r="AH53" s="59"/>
      <c r="AI53" s="30"/>
      <c r="AJ53" s="59"/>
      <c r="AK53" s="30"/>
      <c r="AL53" s="30"/>
      <c r="AM53" s="30"/>
      <c r="AN53" s="31"/>
      <c r="AO53" s="59"/>
      <c r="AP53" s="59"/>
      <c r="AQ53" s="59"/>
      <c r="AR53" s="31"/>
      <c r="AS53" s="4" t="str">
        <f>IF(AND(ISNA((VLOOKUP(F53,'2 Maakoodit'!A:A,1,FALSE)))=TRUE,ISBLANK(F53)=FALSE),"Maakoodia ei löydy maalistalta. ","")</f>
        <v/>
      </c>
      <c r="AT53" s="4" t="str">
        <f>IF(AND(ISNA((VLOOKUP(P53,'3 Toimialat'!A:A,1,FALSE)))=TRUE,ISBLANK(P53)=FALSE),"1. toimialakoodia ei löydy toimialalistalta. ","")</f>
        <v/>
      </c>
      <c r="AU53" s="4" t="str">
        <f>IF(AND(ISNA((VLOOKUP(R53,'3 Toimialat'!A:A,1,FALSE)))=TRUE,ISBLANK(R53)=FALSE),"2. toimialakoodia ei löydy toimialalistalta. ","")</f>
        <v/>
      </c>
      <c r="AV53" s="4" t="str">
        <f>IF(AND(ISNA((VLOOKUP(T53,'3 Toimialat'!A:A,1,FALSE)))=TRUE,ISBLANK(T53)=FALSE),"3. toimialakoodia ei löydy toimialalistalta. ","")</f>
        <v/>
      </c>
      <c r="AW53" s="13" t="str">
        <f t="shared" si="7"/>
        <v/>
      </c>
      <c r="AX53" s="13" t="str">
        <f t="shared" si="8"/>
        <v/>
      </c>
      <c r="AY53" s="13" t="str">
        <f t="shared" si="9"/>
        <v/>
      </c>
      <c r="AZ53" s="13" t="str">
        <f t="shared" si="10"/>
        <v/>
      </c>
      <c r="BA53" s="13" t="str">
        <f t="shared" si="11"/>
        <v/>
      </c>
      <c r="BB53" s="13" t="str">
        <f t="shared" si="12"/>
        <v/>
      </c>
      <c r="BC53" s="13" t="str">
        <f t="shared" si="13"/>
        <v/>
      </c>
      <c r="BD53" s="13" t="str">
        <f t="shared" si="14"/>
        <v/>
      </c>
      <c r="BE53" s="13" t="str">
        <f t="shared" si="15"/>
        <v/>
      </c>
      <c r="BF53" s="13" t="str">
        <f t="shared" si="16"/>
        <v/>
      </c>
      <c r="BG53" s="13" t="str">
        <f t="shared" si="17"/>
        <v/>
      </c>
      <c r="BH53" s="2">
        <f t="shared" si="18"/>
        <v>0</v>
      </c>
      <c r="BI53" s="13" t="str">
        <f t="shared" si="19"/>
        <v/>
      </c>
      <c r="BJ53" s="13" t="str">
        <f t="shared" si="20"/>
        <v/>
      </c>
      <c r="BK53" s="13" t="str">
        <f t="shared" si="21"/>
        <v/>
      </c>
      <c r="BL53" s="13" t="str">
        <f t="shared" si="22"/>
        <v/>
      </c>
      <c r="BM53" s="13" t="str">
        <f t="shared" si="23"/>
        <v/>
      </c>
      <c r="BN53" s="13" t="str">
        <f t="shared" si="24"/>
        <v/>
      </c>
      <c r="BO53" s="58" t="str">
        <f t="shared" si="25"/>
        <v/>
      </c>
    </row>
    <row r="54" spans="1:67" ht="10.5" x14ac:dyDescent="0.25">
      <c r="A54" s="30"/>
      <c r="B54" s="30"/>
      <c r="C54" s="30"/>
      <c r="D54" s="30"/>
      <c r="E54" s="30"/>
      <c r="F54" s="54"/>
      <c r="G54" s="30"/>
      <c r="H54" s="30"/>
      <c r="I54" s="31"/>
      <c r="J54" s="32"/>
      <c r="K54" s="32"/>
      <c r="L54" s="32"/>
      <c r="M54" s="32"/>
      <c r="N54" s="32"/>
      <c r="O54" s="32"/>
      <c r="P54" s="54"/>
      <c r="Q54" s="32"/>
      <c r="R54" s="54"/>
      <c r="S54" s="31"/>
      <c r="T54" s="54"/>
      <c r="U54" s="31"/>
      <c r="V54" s="31"/>
      <c r="W54" s="31"/>
      <c r="X54" s="59"/>
      <c r="Y54" s="59"/>
      <c r="Z54" s="59"/>
      <c r="AA54" s="59"/>
      <c r="AB54" s="59"/>
      <c r="AC54" s="30"/>
      <c r="AD54" s="59"/>
      <c r="AE54" s="30"/>
      <c r="AF54" s="59"/>
      <c r="AG54" s="30"/>
      <c r="AH54" s="59"/>
      <c r="AI54" s="30"/>
      <c r="AJ54" s="59"/>
      <c r="AK54" s="30"/>
      <c r="AL54" s="30"/>
      <c r="AM54" s="30"/>
      <c r="AN54" s="31"/>
      <c r="AO54" s="59"/>
      <c r="AP54" s="59"/>
      <c r="AQ54" s="59"/>
      <c r="AR54" s="31"/>
      <c r="AS54" s="4" t="str">
        <f>IF(AND(ISNA((VLOOKUP(F54,'2 Maakoodit'!A:A,1,FALSE)))=TRUE,ISBLANK(F54)=FALSE),"Maakoodia ei löydy maalistalta. ","")</f>
        <v/>
      </c>
      <c r="AT54" s="4" t="str">
        <f>IF(AND(ISNA((VLOOKUP(P54,'3 Toimialat'!A:A,1,FALSE)))=TRUE,ISBLANK(P54)=FALSE),"1. toimialakoodia ei löydy toimialalistalta. ","")</f>
        <v/>
      </c>
      <c r="AU54" s="4" t="str">
        <f>IF(AND(ISNA((VLOOKUP(R54,'3 Toimialat'!A:A,1,FALSE)))=TRUE,ISBLANK(R54)=FALSE),"2. toimialakoodia ei löydy toimialalistalta. ","")</f>
        <v/>
      </c>
      <c r="AV54" s="4" t="str">
        <f>IF(AND(ISNA((VLOOKUP(T54,'3 Toimialat'!A:A,1,FALSE)))=TRUE,ISBLANK(T54)=FALSE),"3. toimialakoodia ei löydy toimialalistalta. ","")</f>
        <v/>
      </c>
      <c r="AW54" s="13" t="str">
        <f t="shared" si="7"/>
        <v/>
      </c>
      <c r="AX54" s="13" t="str">
        <f t="shared" si="8"/>
        <v/>
      </c>
      <c r="AY54" s="13" t="str">
        <f t="shared" si="9"/>
        <v/>
      </c>
      <c r="AZ54" s="13" t="str">
        <f t="shared" si="10"/>
        <v/>
      </c>
      <c r="BA54" s="13" t="str">
        <f t="shared" si="11"/>
        <v/>
      </c>
      <c r="BB54" s="13" t="str">
        <f t="shared" si="12"/>
        <v/>
      </c>
      <c r="BC54" s="13" t="str">
        <f t="shared" si="13"/>
        <v/>
      </c>
      <c r="BD54" s="13" t="str">
        <f t="shared" si="14"/>
        <v/>
      </c>
      <c r="BE54" s="13" t="str">
        <f t="shared" si="15"/>
        <v/>
      </c>
      <c r="BF54" s="13" t="str">
        <f t="shared" si="16"/>
        <v/>
      </c>
      <c r="BG54" s="13" t="str">
        <f t="shared" si="17"/>
        <v/>
      </c>
      <c r="BH54" s="2">
        <f t="shared" si="18"/>
        <v>0</v>
      </c>
      <c r="BI54" s="13" t="str">
        <f t="shared" si="19"/>
        <v/>
      </c>
      <c r="BJ54" s="13" t="str">
        <f t="shared" si="20"/>
        <v/>
      </c>
      <c r="BK54" s="13" t="str">
        <f t="shared" si="21"/>
        <v/>
      </c>
      <c r="BL54" s="13" t="str">
        <f t="shared" si="22"/>
        <v/>
      </c>
      <c r="BM54" s="13" t="str">
        <f t="shared" si="23"/>
        <v/>
      </c>
      <c r="BN54" s="13" t="str">
        <f t="shared" si="24"/>
        <v/>
      </c>
      <c r="BO54" s="58" t="str">
        <f t="shared" si="25"/>
        <v/>
      </c>
    </row>
    <row r="55" spans="1:67" ht="10.5" x14ac:dyDescent="0.25">
      <c r="A55" s="30"/>
      <c r="B55" s="30"/>
      <c r="C55" s="30"/>
      <c r="D55" s="30"/>
      <c r="E55" s="30"/>
      <c r="F55" s="54"/>
      <c r="G55" s="30"/>
      <c r="H55" s="30"/>
      <c r="I55" s="31"/>
      <c r="J55" s="32"/>
      <c r="K55" s="32"/>
      <c r="L55" s="32"/>
      <c r="M55" s="32"/>
      <c r="N55" s="32"/>
      <c r="O55" s="32"/>
      <c r="P55" s="54"/>
      <c r="Q55" s="32"/>
      <c r="R55" s="54"/>
      <c r="S55" s="31"/>
      <c r="T55" s="54"/>
      <c r="U55" s="31"/>
      <c r="V55" s="31"/>
      <c r="W55" s="31"/>
      <c r="X55" s="59"/>
      <c r="Y55" s="59"/>
      <c r="Z55" s="59"/>
      <c r="AA55" s="59"/>
      <c r="AB55" s="59"/>
      <c r="AC55" s="30"/>
      <c r="AD55" s="59"/>
      <c r="AE55" s="30"/>
      <c r="AF55" s="59"/>
      <c r="AG55" s="30"/>
      <c r="AH55" s="59"/>
      <c r="AI55" s="30"/>
      <c r="AJ55" s="59"/>
      <c r="AK55" s="30"/>
      <c r="AL55" s="30"/>
      <c r="AM55" s="30"/>
      <c r="AN55" s="31"/>
      <c r="AO55" s="59"/>
      <c r="AP55" s="59"/>
      <c r="AQ55" s="59"/>
      <c r="AR55" s="31"/>
      <c r="AS55" s="4" t="str">
        <f>IF(AND(ISNA((VLOOKUP(F55,'2 Maakoodit'!A:A,1,FALSE)))=TRUE,ISBLANK(F55)=FALSE),"Maakoodia ei löydy maalistalta. ","")</f>
        <v/>
      </c>
      <c r="AT55" s="4" t="str">
        <f>IF(AND(ISNA((VLOOKUP(P55,'3 Toimialat'!A:A,1,FALSE)))=TRUE,ISBLANK(P55)=FALSE),"1. toimialakoodia ei löydy toimialalistalta. ","")</f>
        <v/>
      </c>
      <c r="AU55" s="4" t="str">
        <f>IF(AND(ISNA((VLOOKUP(R55,'3 Toimialat'!A:A,1,FALSE)))=TRUE,ISBLANK(R55)=FALSE),"2. toimialakoodia ei löydy toimialalistalta. ","")</f>
        <v/>
      </c>
      <c r="AV55" s="4" t="str">
        <f>IF(AND(ISNA((VLOOKUP(T55,'3 Toimialat'!A:A,1,FALSE)))=TRUE,ISBLANK(T55)=FALSE),"3. toimialakoodia ei löydy toimialalistalta. ","")</f>
        <v/>
      </c>
      <c r="AW55" s="13" t="str">
        <f t="shared" si="7"/>
        <v/>
      </c>
      <c r="AX55" s="13" t="str">
        <f t="shared" si="8"/>
        <v/>
      </c>
      <c r="AY55" s="13" t="str">
        <f t="shared" si="9"/>
        <v/>
      </c>
      <c r="AZ55" s="13" t="str">
        <f t="shared" si="10"/>
        <v/>
      </c>
      <c r="BA55" s="13" t="str">
        <f t="shared" si="11"/>
        <v/>
      </c>
      <c r="BB55" s="13" t="str">
        <f t="shared" si="12"/>
        <v/>
      </c>
      <c r="BC55" s="13" t="str">
        <f t="shared" si="13"/>
        <v/>
      </c>
      <c r="BD55" s="13" t="str">
        <f t="shared" si="14"/>
        <v/>
      </c>
      <c r="BE55" s="13" t="str">
        <f t="shared" si="15"/>
        <v/>
      </c>
      <c r="BF55" s="13" t="str">
        <f t="shared" si="16"/>
        <v/>
      </c>
      <c r="BG55" s="13" t="str">
        <f t="shared" si="17"/>
        <v/>
      </c>
      <c r="BH55" s="2">
        <f t="shared" si="18"/>
        <v>0</v>
      </c>
      <c r="BI55" s="13" t="str">
        <f t="shared" si="19"/>
        <v/>
      </c>
      <c r="BJ55" s="13" t="str">
        <f t="shared" si="20"/>
        <v/>
      </c>
      <c r="BK55" s="13" t="str">
        <f t="shared" si="21"/>
        <v/>
      </c>
      <c r="BL55" s="13" t="str">
        <f t="shared" si="22"/>
        <v/>
      </c>
      <c r="BM55" s="13" t="str">
        <f t="shared" si="23"/>
        <v/>
      </c>
      <c r="BN55" s="13" t="str">
        <f t="shared" si="24"/>
        <v/>
      </c>
      <c r="BO55" s="58" t="str">
        <f t="shared" si="25"/>
        <v/>
      </c>
    </row>
    <row r="56" spans="1:67" ht="10.5" x14ac:dyDescent="0.25">
      <c r="A56" s="30"/>
      <c r="B56" s="30"/>
      <c r="C56" s="30"/>
      <c r="D56" s="30"/>
      <c r="E56" s="30"/>
      <c r="F56" s="54"/>
      <c r="G56" s="30"/>
      <c r="H56" s="30"/>
      <c r="I56" s="31"/>
      <c r="J56" s="32"/>
      <c r="K56" s="32"/>
      <c r="L56" s="32"/>
      <c r="M56" s="32"/>
      <c r="N56" s="32"/>
      <c r="O56" s="32"/>
      <c r="P56" s="54"/>
      <c r="Q56" s="32"/>
      <c r="R56" s="54"/>
      <c r="S56" s="31"/>
      <c r="T56" s="54"/>
      <c r="U56" s="31"/>
      <c r="V56" s="31"/>
      <c r="W56" s="31"/>
      <c r="X56" s="59"/>
      <c r="Y56" s="59"/>
      <c r="Z56" s="59"/>
      <c r="AA56" s="59"/>
      <c r="AB56" s="59"/>
      <c r="AC56" s="30"/>
      <c r="AD56" s="59"/>
      <c r="AE56" s="30"/>
      <c r="AF56" s="59"/>
      <c r="AG56" s="30"/>
      <c r="AH56" s="59"/>
      <c r="AI56" s="30"/>
      <c r="AJ56" s="59"/>
      <c r="AK56" s="30"/>
      <c r="AL56" s="30"/>
      <c r="AM56" s="30"/>
      <c r="AN56" s="31"/>
      <c r="AO56" s="59"/>
      <c r="AP56" s="59"/>
      <c r="AQ56" s="59"/>
      <c r="AR56" s="31"/>
      <c r="AS56" s="4" t="str">
        <f>IF(AND(ISNA((VLOOKUP(F56,'2 Maakoodit'!A:A,1,FALSE)))=TRUE,ISBLANK(F56)=FALSE),"Maakoodia ei löydy maalistalta. ","")</f>
        <v/>
      </c>
      <c r="AT56" s="4" t="str">
        <f>IF(AND(ISNA((VLOOKUP(P56,'3 Toimialat'!A:A,1,FALSE)))=TRUE,ISBLANK(P56)=FALSE),"1. toimialakoodia ei löydy toimialalistalta. ","")</f>
        <v/>
      </c>
      <c r="AU56" s="4" t="str">
        <f>IF(AND(ISNA((VLOOKUP(R56,'3 Toimialat'!A:A,1,FALSE)))=TRUE,ISBLANK(R56)=FALSE),"2. toimialakoodia ei löydy toimialalistalta. ","")</f>
        <v/>
      </c>
      <c r="AV56" s="4" t="str">
        <f>IF(AND(ISNA((VLOOKUP(T56,'3 Toimialat'!A:A,1,FALSE)))=TRUE,ISBLANK(T56)=FALSE),"3. toimialakoodia ei löydy toimialalistalta. ","")</f>
        <v/>
      </c>
      <c r="AW56" s="13" t="str">
        <f t="shared" si="7"/>
        <v/>
      </c>
      <c r="AX56" s="13" t="str">
        <f t="shared" si="8"/>
        <v/>
      </c>
      <c r="AY56" s="13" t="str">
        <f t="shared" si="9"/>
        <v/>
      </c>
      <c r="AZ56" s="13" t="str">
        <f t="shared" si="10"/>
        <v/>
      </c>
      <c r="BA56" s="13" t="str">
        <f t="shared" si="11"/>
        <v/>
      </c>
      <c r="BB56" s="13" t="str">
        <f t="shared" si="12"/>
        <v/>
      </c>
      <c r="BC56" s="13" t="str">
        <f t="shared" si="13"/>
        <v/>
      </c>
      <c r="BD56" s="13" t="str">
        <f t="shared" si="14"/>
        <v/>
      </c>
      <c r="BE56" s="13" t="str">
        <f t="shared" si="15"/>
        <v/>
      </c>
      <c r="BF56" s="13" t="str">
        <f t="shared" si="16"/>
        <v/>
      </c>
      <c r="BG56" s="13" t="str">
        <f t="shared" si="17"/>
        <v/>
      </c>
      <c r="BH56" s="2">
        <f t="shared" si="18"/>
        <v>0</v>
      </c>
      <c r="BI56" s="13" t="str">
        <f t="shared" si="19"/>
        <v/>
      </c>
      <c r="BJ56" s="13" t="str">
        <f t="shared" si="20"/>
        <v/>
      </c>
      <c r="BK56" s="13" t="str">
        <f t="shared" si="21"/>
        <v/>
      </c>
      <c r="BL56" s="13" t="str">
        <f t="shared" si="22"/>
        <v/>
      </c>
      <c r="BM56" s="13" t="str">
        <f t="shared" si="23"/>
        <v/>
      </c>
      <c r="BN56" s="13" t="str">
        <f t="shared" si="24"/>
        <v/>
      </c>
      <c r="BO56" s="58" t="str">
        <f t="shared" si="25"/>
        <v/>
      </c>
    </row>
    <row r="57" spans="1:67" ht="10.5" x14ac:dyDescent="0.25">
      <c r="A57" s="30"/>
      <c r="B57" s="30"/>
      <c r="C57" s="30"/>
      <c r="D57" s="30"/>
      <c r="E57" s="30"/>
      <c r="F57" s="54"/>
      <c r="G57" s="30"/>
      <c r="H57" s="30"/>
      <c r="I57" s="31"/>
      <c r="J57" s="32"/>
      <c r="K57" s="32"/>
      <c r="L57" s="32"/>
      <c r="M57" s="32"/>
      <c r="N57" s="32"/>
      <c r="O57" s="32"/>
      <c r="P57" s="54"/>
      <c r="Q57" s="32"/>
      <c r="R57" s="54"/>
      <c r="S57" s="31"/>
      <c r="T57" s="54"/>
      <c r="U57" s="31"/>
      <c r="V57" s="31"/>
      <c r="W57" s="31"/>
      <c r="X57" s="59"/>
      <c r="Y57" s="59"/>
      <c r="Z57" s="59"/>
      <c r="AA57" s="59"/>
      <c r="AB57" s="59"/>
      <c r="AC57" s="30"/>
      <c r="AD57" s="59"/>
      <c r="AE57" s="30"/>
      <c r="AF57" s="59"/>
      <c r="AG57" s="30"/>
      <c r="AH57" s="59"/>
      <c r="AI57" s="30"/>
      <c r="AJ57" s="59"/>
      <c r="AK57" s="30"/>
      <c r="AL57" s="30"/>
      <c r="AM57" s="30"/>
      <c r="AN57" s="31"/>
      <c r="AO57" s="59"/>
      <c r="AP57" s="59"/>
      <c r="AQ57" s="59"/>
      <c r="AR57" s="31"/>
      <c r="AS57" s="4" t="str">
        <f>IF(AND(ISNA((VLOOKUP(F57,'2 Maakoodit'!A:A,1,FALSE)))=TRUE,ISBLANK(F57)=FALSE),"Maakoodia ei löydy maalistalta. ","")</f>
        <v/>
      </c>
      <c r="AT57" s="4" t="str">
        <f>IF(AND(ISNA((VLOOKUP(P57,'3 Toimialat'!A:A,1,FALSE)))=TRUE,ISBLANK(P57)=FALSE),"1. toimialakoodia ei löydy toimialalistalta. ","")</f>
        <v/>
      </c>
      <c r="AU57" s="4" t="str">
        <f>IF(AND(ISNA((VLOOKUP(R57,'3 Toimialat'!A:A,1,FALSE)))=TRUE,ISBLANK(R57)=FALSE),"2. toimialakoodia ei löydy toimialalistalta. ","")</f>
        <v/>
      </c>
      <c r="AV57" s="4" t="str">
        <f>IF(AND(ISNA((VLOOKUP(T57,'3 Toimialat'!A:A,1,FALSE)))=TRUE,ISBLANK(T57)=FALSE),"3. toimialakoodia ei löydy toimialalistalta. ","")</f>
        <v/>
      </c>
      <c r="AW57" s="13" t="str">
        <f t="shared" si="7"/>
        <v/>
      </c>
      <c r="AX57" s="13" t="str">
        <f t="shared" si="8"/>
        <v/>
      </c>
      <c r="AY57" s="13" t="str">
        <f t="shared" si="9"/>
        <v/>
      </c>
      <c r="AZ57" s="13" t="str">
        <f t="shared" si="10"/>
        <v/>
      </c>
      <c r="BA57" s="13" t="str">
        <f t="shared" si="11"/>
        <v/>
      </c>
      <c r="BB57" s="13" t="str">
        <f t="shared" si="12"/>
        <v/>
      </c>
      <c r="BC57" s="13" t="str">
        <f t="shared" si="13"/>
        <v/>
      </c>
      <c r="BD57" s="13" t="str">
        <f t="shared" si="14"/>
        <v/>
      </c>
      <c r="BE57" s="13" t="str">
        <f t="shared" si="15"/>
        <v/>
      </c>
      <c r="BF57" s="13" t="str">
        <f t="shared" si="16"/>
        <v/>
      </c>
      <c r="BG57" s="13" t="str">
        <f t="shared" si="17"/>
        <v/>
      </c>
      <c r="BH57" s="2">
        <f t="shared" si="18"/>
        <v>0</v>
      </c>
      <c r="BI57" s="13" t="str">
        <f t="shared" si="19"/>
        <v/>
      </c>
      <c r="BJ57" s="13" t="str">
        <f t="shared" si="20"/>
        <v/>
      </c>
      <c r="BK57" s="13" t="str">
        <f t="shared" si="21"/>
        <v/>
      </c>
      <c r="BL57" s="13" t="str">
        <f t="shared" si="22"/>
        <v/>
      </c>
      <c r="BM57" s="13" t="str">
        <f t="shared" si="23"/>
        <v/>
      </c>
      <c r="BN57" s="13" t="str">
        <f t="shared" si="24"/>
        <v/>
      </c>
      <c r="BO57" s="58" t="str">
        <f t="shared" si="25"/>
        <v/>
      </c>
    </row>
    <row r="58" spans="1:67" ht="10.5" x14ac:dyDescent="0.25">
      <c r="A58" s="30"/>
      <c r="B58" s="30"/>
      <c r="C58" s="30"/>
      <c r="D58" s="30"/>
      <c r="E58" s="30"/>
      <c r="F58" s="54"/>
      <c r="G58" s="30"/>
      <c r="H58" s="30"/>
      <c r="I58" s="31"/>
      <c r="J58" s="32"/>
      <c r="K58" s="32"/>
      <c r="L58" s="32"/>
      <c r="M58" s="32"/>
      <c r="N58" s="32"/>
      <c r="O58" s="32"/>
      <c r="P58" s="54"/>
      <c r="Q58" s="32"/>
      <c r="R58" s="54"/>
      <c r="S58" s="31"/>
      <c r="T58" s="54"/>
      <c r="U58" s="31"/>
      <c r="V58" s="31"/>
      <c r="W58" s="31"/>
      <c r="X58" s="59"/>
      <c r="Y58" s="59"/>
      <c r="Z58" s="59"/>
      <c r="AA58" s="59"/>
      <c r="AB58" s="59"/>
      <c r="AC58" s="30"/>
      <c r="AD58" s="59"/>
      <c r="AE58" s="30"/>
      <c r="AF58" s="59"/>
      <c r="AG58" s="30"/>
      <c r="AH58" s="59"/>
      <c r="AI58" s="30"/>
      <c r="AJ58" s="59"/>
      <c r="AK58" s="30"/>
      <c r="AL58" s="30"/>
      <c r="AM58" s="30"/>
      <c r="AN58" s="31"/>
      <c r="AO58" s="59"/>
      <c r="AP58" s="59"/>
      <c r="AQ58" s="59"/>
      <c r="AR58" s="31"/>
      <c r="AS58" s="4" t="str">
        <f>IF(AND(ISNA((VLOOKUP(F58,'2 Maakoodit'!A:A,1,FALSE)))=TRUE,ISBLANK(F58)=FALSE),"Maakoodia ei löydy maalistalta. ","")</f>
        <v/>
      </c>
      <c r="AT58" s="4" t="str">
        <f>IF(AND(ISNA((VLOOKUP(P58,'3 Toimialat'!A:A,1,FALSE)))=TRUE,ISBLANK(P58)=FALSE),"1. toimialakoodia ei löydy toimialalistalta. ","")</f>
        <v/>
      </c>
      <c r="AU58" s="4" t="str">
        <f>IF(AND(ISNA((VLOOKUP(R58,'3 Toimialat'!A:A,1,FALSE)))=TRUE,ISBLANK(R58)=FALSE),"2. toimialakoodia ei löydy toimialalistalta. ","")</f>
        <v/>
      </c>
      <c r="AV58" s="4" t="str">
        <f>IF(AND(ISNA((VLOOKUP(T58,'3 Toimialat'!A:A,1,FALSE)))=TRUE,ISBLANK(T58)=FALSE),"3. toimialakoodia ei löydy toimialalistalta. ","")</f>
        <v/>
      </c>
      <c r="AW58" s="13" t="str">
        <f t="shared" si="7"/>
        <v/>
      </c>
      <c r="AX58" s="13" t="str">
        <f t="shared" si="8"/>
        <v/>
      </c>
      <c r="AY58" s="13" t="str">
        <f t="shared" si="9"/>
        <v/>
      </c>
      <c r="AZ58" s="13" t="str">
        <f t="shared" si="10"/>
        <v/>
      </c>
      <c r="BA58" s="13" t="str">
        <f t="shared" si="11"/>
        <v/>
      </c>
      <c r="BB58" s="13" t="str">
        <f t="shared" si="12"/>
        <v/>
      </c>
      <c r="BC58" s="13" t="str">
        <f t="shared" si="13"/>
        <v/>
      </c>
      <c r="BD58" s="13" t="str">
        <f t="shared" si="14"/>
        <v/>
      </c>
      <c r="BE58" s="13" t="str">
        <f t="shared" si="15"/>
        <v/>
      </c>
      <c r="BF58" s="13" t="str">
        <f t="shared" si="16"/>
        <v/>
      </c>
      <c r="BG58" s="13" t="str">
        <f t="shared" si="17"/>
        <v/>
      </c>
      <c r="BH58" s="2">
        <f t="shared" si="18"/>
        <v>0</v>
      </c>
      <c r="BI58" s="13" t="str">
        <f t="shared" si="19"/>
        <v/>
      </c>
      <c r="BJ58" s="13" t="str">
        <f t="shared" si="20"/>
        <v/>
      </c>
      <c r="BK58" s="13" t="str">
        <f t="shared" si="21"/>
        <v/>
      </c>
      <c r="BL58" s="13" t="str">
        <f t="shared" si="22"/>
        <v/>
      </c>
      <c r="BM58" s="13" t="str">
        <f t="shared" si="23"/>
        <v/>
      </c>
      <c r="BN58" s="13" t="str">
        <f t="shared" si="24"/>
        <v/>
      </c>
      <c r="BO58" s="58" t="str">
        <f t="shared" si="25"/>
        <v/>
      </c>
    </row>
    <row r="59" spans="1:67" ht="10.5" x14ac:dyDescent="0.25">
      <c r="A59" s="30"/>
      <c r="B59" s="30"/>
      <c r="C59" s="30"/>
      <c r="D59" s="30"/>
      <c r="E59" s="30"/>
      <c r="F59" s="54"/>
      <c r="G59" s="30"/>
      <c r="H59" s="30"/>
      <c r="I59" s="31"/>
      <c r="J59" s="32"/>
      <c r="K59" s="32"/>
      <c r="L59" s="32"/>
      <c r="M59" s="32"/>
      <c r="N59" s="32"/>
      <c r="O59" s="32"/>
      <c r="P59" s="54"/>
      <c r="Q59" s="32"/>
      <c r="R59" s="54"/>
      <c r="S59" s="31"/>
      <c r="T59" s="54"/>
      <c r="U59" s="31"/>
      <c r="V59" s="31"/>
      <c r="W59" s="31"/>
      <c r="X59" s="59"/>
      <c r="Y59" s="59"/>
      <c r="Z59" s="59"/>
      <c r="AA59" s="59"/>
      <c r="AB59" s="59"/>
      <c r="AC59" s="30"/>
      <c r="AD59" s="59"/>
      <c r="AE59" s="30"/>
      <c r="AF59" s="59"/>
      <c r="AG59" s="30"/>
      <c r="AH59" s="59"/>
      <c r="AI59" s="30"/>
      <c r="AJ59" s="59"/>
      <c r="AK59" s="30"/>
      <c r="AL59" s="30"/>
      <c r="AM59" s="30"/>
      <c r="AN59" s="31"/>
      <c r="AO59" s="59"/>
      <c r="AP59" s="59"/>
      <c r="AQ59" s="59"/>
      <c r="AR59" s="31"/>
      <c r="AS59" s="4" t="str">
        <f>IF(AND(ISNA((VLOOKUP(F59,'2 Maakoodit'!A:A,1,FALSE)))=TRUE,ISBLANK(F59)=FALSE),"Maakoodia ei löydy maalistalta. ","")</f>
        <v/>
      </c>
      <c r="AT59" s="4" t="str">
        <f>IF(AND(ISNA((VLOOKUP(P59,'3 Toimialat'!A:A,1,FALSE)))=TRUE,ISBLANK(P59)=FALSE),"1. toimialakoodia ei löydy toimialalistalta. ","")</f>
        <v/>
      </c>
      <c r="AU59" s="4" t="str">
        <f>IF(AND(ISNA((VLOOKUP(R59,'3 Toimialat'!A:A,1,FALSE)))=TRUE,ISBLANK(R59)=FALSE),"2. toimialakoodia ei löydy toimialalistalta. ","")</f>
        <v/>
      </c>
      <c r="AV59" s="4" t="str">
        <f>IF(AND(ISNA((VLOOKUP(T59,'3 Toimialat'!A:A,1,FALSE)))=TRUE,ISBLANK(T59)=FALSE),"3. toimialakoodia ei löydy toimialalistalta. ","")</f>
        <v/>
      </c>
      <c r="AW59" s="13" t="str">
        <f t="shared" si="7"/>
        <v/>
      </c>
      <c r="AX59" s="13" t="str">
        <f t="shared" si="8"/>
        <v/>
      </c>
      <c r="AY59" s="13" t="str">
        <f t="shared" si="9"/>
        <v/>
      </c>
      <c r="AZ59" s="13" t="str">
        <f t="shared" si="10"/>
        <v/>
      </c>
      <c r="BA59" s="13" t="str">
        <f t="shared" si="11"/>
        <v/>
      </c>
      <c r="BB59" s="13" t="str">
        <f t="shared" si="12"/>
        <v/>
      </c>
      <c r="BC59" s="13" t="str">
        <f t="shared" si="13"/>
        <v/>
      </c>
      <c r="BD59" s="13" t="str">
        <f t="shared" si="14"/>
        <v/>
      </c>
      <c r="BE59" s="13" t="str">
        <f t="shared" si="15"/>
        <v/>
      </c>
      <c r="BF59" s="13" t="str">
        <f t="shared" si="16"/>
        <v/>
      </c>
      <c r="BG59" s="13" t="str">
        <f t="shared" si="17"/>
        <v/>
      </c>
      <c r="BH59" s="2">
        <f t="shared" si="18"/>
        <v>0</v>
      </c>
      <c r="BI59" s="13" t="str">
        <f t="shared" si="19"/>
        <v/>
      </c>
      <c r="BJ59" s="13" t="str">
        <f t="shared" si="20"/>
        <v/>
      </c>
      <c r="BK59" s="13" t="str">
        <f t="shared" si="21"/>
        <v/>
      </c>
      <c r="BL59" s="13" t="str">
        <f t="shared" si="22"/>
        <v/>
      </c>
      <c r="BM59" s="13" t="str">
        <f t="shared" si="23"/>
        <v/>
      </c>
      <c r="BN59" s="13" t="str">
        <f t="shared" si="24"/>
        <v/>
      </c>
      <c r="BO59" s="58" t="str">
        <f t="shared" si="25"/>
        <v/>
      </c>
    </row>
    <row r="60" spans="1:67" ht="10.5" x14ac:dyDescent="0.25">
      <c r="A60" s="30"/>
      <c r="B60" s="30"/>
      <c r="C60" s="30"/>
      <c r="D60" s="30"/>
      <c r="E60" s="30"/>
      <c r="F60" s="54"/>
      <c r="G60" s="30"/>
      <c r="H60" s="30"/>
      <c r="I60" s="31"/>
      <c r="J60" s="32"/>
      <c r="K60" s="32"/>
      <c r="L60" s="32"/>
      <c r="M60" s="32"/>
      <c r="N60" s="32"/>
      <c r="O60" s="32"/>
      <c r="P60" s="54"/>
      <c r="Q60" s="32"/>
      <c r="R60" s="54"/>
      <c r="S60" s="31"/>
      <c r="T60" s="54"/>
      <c r="U60" s="31"/>
      <c r="V60" s="31"/>
      <c r="W60" s="31"/>
      <c r="X60" s="59"/>
      <c r="Y60" s="59"/>
      <c r="Z60" s="59"/>
      <c r="AA60" s="59"/>
      <c r="AB60" s="59"/>
      <c r="AC60" s="30"/>
      <c r="AD60" s="59"/>
      <c r="AE60" s="30"/>
      <c r="AF60" s="59"/>
      <c r="AG60" s="30"/>
      <c r="AH60" s="59"/>
      <c r="AI60" s="30"/>
      <c r="AJ60" s="59"/>
      <c r="AK60" s="30"/>
      <c r="AL60" s="30"/>
      <c r="AM60" s="30"/>
      <c r="AN60" s="31"/>
      <c r="AO60" s="59"/>
      <c r="AP60" s="59"/>
      <c r="AQ60" s="59"/>
      <c r="AR60" s="31"/>
      <c r="AS60" s="4" t="str">
        <f>IF(AND(ISNA((VLOOKUP(F60,'2 Maakoodit'!A:A,1,FALSE)))=TRUE,ISBLANK(F60)=FALSE),"Maakoodia ei löydy maalistalta. ","")</f>
        <v/>
      </c>
      <c r="AT60" s="4" t="str">
        <f>IF(AND(ISNA((VLOOKUP(P60,'3 Toimialat'!A:A,1,FALSE)))=TRUE,ISBLANK(P60)=FALSE),"1. toimialakoodia ei löydy toimialalistalta. ","")</f>
        <v/>
      </c>
      <c r="AU60" s="4" t="str">
        <f>IF(AND(ISNA((VLOOKUP(R60,'3 Toimialat'!A:A,1,FALSE)))=TRUE,ISBLANK(R60)=FALSE),"2. toimialakoodia ei löydy toimialalistalta. ","")</f>
        <v/>
      </c>
      <c r="AV60" s="4" t="str">
        <f>IF(AND(ISNA((VLOOKUP(T60,'3 Toimialat'!A:A,1,FALSE)))=TRUE,ISBLANK(T60)=FALSE),"3. toimialakoodia ei löydy toimialalistalta. ","")</f>
        <v/>
      </c>
      <c r="AW60" s="13" t="str">
        <f t="shared" si="7"/>
        <v/>
      </c>
      <c r="AX60" s="13" t="str">
        <f t="shared" si="8"/>
        <v/>
      </c>
      <c r="AY60" s="13" t="str">
        <f t="shared" si="9"/>
        <v/>
      </c>
      <c r="AZ60" s="13" t="str">
        <f t="shared" si="10"/>
        <v/>
      </c>
      <c r="BA60" s="13" t="str">
        <f t="shared" si="11"/>
        <v/>
      </c>
      <c r="BB60" s="13" t="str">
        <f t="shared" si="12"/>
        <v/>
      </c>
      <c r="BC60" s="13" t="str">
        <f t="shared" si="13"/>
        <v/>
      </c>
      <c r="BD60" s="13" t="str">
        <f t="shared" si="14"/>
        <v/>
      </c>
      <c r="BE60" s="13" t="str">
        <f t="shared" si="15"/>
        <v/>
      </c>
      <c r="BF60" s="13" t="str">
        <f t="shared" si="16"/>
        <v/>
      </c>
      <c r="BG60" s="13" t="str">
        <f t="shared" si="17"/>
        <v/>
      </c>
      <c r="BH60" s="2">
        <f t="shared" si="18"/>
        <v>0</v>
      </c>
      <c r="BI60" s="13" t="str">
        <f t="shared" si="19"/>
        <v/>
      </c>
      <c r="BJ60" s="13" t="str">
        <f t="shared" si="20"/>
        <v/>
      </c>
      <c r="BK60" s="13" t="str">
        <f t="shared" si="21"/>
        <v/>
      </c>
      <c r="BL60" s="13" t="str">
        <f t="shared" si="22"/>
        <v/>
      </c>
      <c r="BM60" s="13" t="str">
        <f t="shared" si="23"/>
        <v/>
      </c>
      <c r="BN60" s="13" t="str">
        <f t="shared" si="24"/>
        <v/>
      </c>
      <c r="BO60" s="58" t="str">
        <f t="shared" si="25"/>
        <v/>
      </c>
    </row>
    <row r="61" spans="1:67" ht="10.5" x14ac:dyDescent="0.25">
      <c r="A61" s="30"/>
      <c r="B61" s="30"/>
      <c r="C61" s="30"/>
      <c r="D61" s="30"/>
      <c r="E61" s="30"/>
      <c r="F61" s="54"/>
      <c r="G61" s="30"/>
      <c r="H61" s="30"/>
      <c r="I61" s="31"/>
      <c r="J61" s="32"/>
      <c r="K61" s="32"/>
      <c r="L61" s="32"/>
      <c r="M61" s="32"/>
      <c r="N61" s="32"/>
      <c r="O61" s="32"/>
      <c r="P61" s="54"/>
      <c r="Q61" s="32"/>
      <c r="R61" s="54"/>
      <c r="S61" s="31"/>
      <c r="T61" s="54"/>
      <c r="U61" s="31"/>
      <c r="V61" s="31"/>
      <c r="W61" s="31"/>
      <c r="X61" s="59"/>
      <c r="Y61" s="59"/>
      <c r="Z61" s="59"/>
      <c r="AA61" s="59"/>
      <c r="AB61" s="59"/>
      <c r="AC61" s="30"/>
      <c r="AD61" s="59"/>
      <c r="AE61" s="30"/>
      <c r="AF61" s="59"/>
      <c r="AG61" s="30"/>
      <c r="AH61" s="59"/>
      <c r="AI61" s="30"/>
      <c r="AJ61" s="59"/>
      <c r="AK61" s="30"/>
      <c r="AL61" s="30"/>
      <c r="AM61" s="30"/>
      <c r="AN61" s="31"/>
      <c r="AO61" s="59"/>
      <c r="AP61" s="59"/>
      <c r="AQ61" s="59"/>
      <c r="AR61" s="31"/>
      <c r="AS61" s="4" t="str">
        <f>IF(AND(ISNA((VLOOKUP(F61,'2 Maakoodit'!A:A,1,FALSE)))=TRUE,ISBLANK(F61)=FALSE),"Maakoodia ei löydy maalistalta. ","")</f>
        <v/>
      </c>
      <c r="AT61" s="4" t="str">
        <f>IF(AND(ISNA((VLOOKUP(P61,'3 Toimialat'!A:A,1,FALSE)))=TRUE,ISBLANK(P61)=FALSE),"1. toimialakoodia ei löydy toimialalistalta. ","")</f>
        <v/>
      </c>
      <c r="AU61" s="4" t="str">
        <f>IF(AND(ISNA((VLOOKUP(R61,'3 Toimialat'!A:A,1,FALSE)))=TRUE,ISBLANK(R61)=FALSE),"2. toimialakoodia ei löydy toimialalistalta. ","")</f>
        <v/>
      </c>
      <c r="AV61" s="4" t="str">
        <f>IF(AND(ISNA((VLOOKUP(T61,'3 Toimialat'!A:A,1,FALSE)))=TRUE,ISBLANK(T61)=FALSE),"3. toimialakoodia ei löydy toimialalistalta. ","")</f>
        <v/>
      </c>
      <c r="AW61" s="13" t="str">
        <f t="shared" si="7"/>
        <v/>
      </c>
      <c r="AX61" s="13" t="str">
        <f t="shared" si="8"/>
        <v/>
      </c>
      <c r="AY61" s="13" t="str">
        <f t="shared" si="9"/>
        <v/>
      </c>
      <c r="AZ61" s="13" t="str">
        <f t="shared" si="10"/>
        <v/>
      </c>
      <c r="BA61" s="13" t="str">
        <f t="shared" si="11"/>
        <v/>
      </c>
      <c r="BB61" s="13" t="str">
        <f t="shared" si="12"/>
        <v/>
      </c>
      <c r="BC61" s="13" t="str">
        <f t="shared" si="13"/>
        <v/>
      </c>
      <c r="BD61" s="13" t="str">
        <f t="shared" si="14"/>
        <v/>
      </c>
      <c r="BE61" s="13" t="str">
        <f t="shared" si="15"/>
        <v/>
      </c>
      <c r="BF61" s="13" t="str">
        <f t="shared" si="16"/>
        <v/>
      </c>
      <c r="BG61" s="13" t="str">
        <f t="shared" si="17"/>
        <v/>
      </c>
      <c r="BH61" s="2">
        <f t="shared" si="18"/>
        <v>0</v>
      </c>
      <c r="BI61" s="13" t="str">
        <f t="shared" si="19"/>
        <v/>
      </c>
      <c r="BJ61" s="13" t="str">
        <f t="shared" si="20"/>
        <v/>
      </c>
      <c r="BK61" s="13" t="str">
        <f t="shared" si="21"/>
        <v/>
      </c>
      <c r="BL61" s="13" t="str">
        <f t="shared" si="22"/>
        <v/>
      </c>
      <c r="BM61" s="13" t="str">
        <f t="shared" si="23"/>
        <v/>
      </c>
      <c r="BN61" s="13" t="str">
        <f t="shared" si="24"/>
        <v/>
      </c>
      <c r="BO61" s="58" t="str">
        <f t="shared" si="25"/>
        <v/>
      </c>
    </row>
    <row r="62" spans="1:67" ht="10.5" x14ac:dyDescent="0.25">
      <c r="A62" s="30"/>
      <c r="B62" s="30"/>
      <c r="C62" s="30"/>
      <c r="D62" s="30"/>
      <c r="E62" s="30"/>
      <c r="F62" s="54"/>
      <c r="G62" s="30"/>
      <c r="H62" s="30"/>
      <c r="I62" s="31"/>
      <c r="J62" s="32"/>
      <c r="K62" s="32"/>
      <c r="L62" s="32"/>
      <c r="M62" s="32"/>
      <c r="N62" s="32"/>
      <c r="O62" s="32"/>
      <c r="P62" s="54"/>
      <c r="Q62" s="32"/>
      <c r="R62" s="54"/>
      <c r="S62" s="31"/>
      <c r="T62" s="54"/>
      <c r="U62" s="31"/>
      <c r="V62" s="31"/>
      <c r="W62" s="31"/>
      <c r="X62" s="59"/>
      <c r="Y62" s="59"/>
      <c r="Z62" s="59"/>
      <c r="AA62" s="59"/>
      <c r="AB62" s="59"/>
      <c r="AC62" s="30"/>
      <c r="AD62" s="59"/>
      <c r="AE62" s="30"/>
      <c r="AF62" s="59"/>
      <c r="AG62" s="30"/>
      <c r="AH62" s="59"/>
      <c r="AI62" s="30"/>
      <c r="AJ62" s="59"/>
      <c r="AK62" s="30"/>
      <c r="AL62" s="30"/>
      <c r="AM62" s="30"/>
      <c r="AN62" s="31"/>
      <c r="AO62" s="59"/>
      <c r="AP62" s="59"/>
      <c r="AQ62" s="59"/>
      <c r="AR62" s="31"/>
      <c r="AS62" s="4" t="str">
        <f>IF(AND(ISNA((VLOOKUP(F62,'2 Maakoodit'!A:A,1,FALSE)))=TRUE,ISBLANK(F62)=FALSE),"Maakoodia ei löydy maalistalta. ","")</f>
        <v/>
      </c>
      <c r="AT62" s="4" t="str">
        <f>IF(AND(ISNA((VLOOKUP(P62,'3 Toimialat'!A:A,1,FALSE)))=TRUE,ISBLANK(P62)=FALSE),"1. toimialakoodia ei löydy toimialalistalta. ","")</f>
        <v/>
      </c>
      <c r="AU62" s="4" t="str">
        <f>IF(AND(ISNA((VLOOKUP(R62,'3 Toimialat'!A:A,1,FALSE)))=TRUE,ISBLANK(R62)=FALSE),"2. toimialakoodia ei löydy toimialalistalta. ","")</f>
        <v/>
      </c>
      <c r="AV62" s="4" t="str">
        <f>IF(AND(ISNA((VLOOKUP(T62,'3 Toimialat'!A:A,1,FALSE)))=TRUE,ISBLANK(T62)=FALSE),"3. toimialakoodia ei löydy toimialalistalta. ","")</f>
        <v/>
      </c>
      <c r="AW62" s="13" t="str">
        <f t="shared" si="7"/>
        <v/>
      </c>
      <c r="AX62" s="13" t="str">
        <f t="shared" si="8"/>
        <v/>
      </c>
      <c r="AY62" s="13" t="str">
        <f t="shared" si="9"/>
        <v/>
      </c>
      <c r="AZ62" s="13" t="str">
        <f t="shared" si="10"/>
        <v/>
      </c>
      <c r="BA62" s="13" t="str">
        <f t="shared" si="11"/>
        <v/>
      </c>
      <c r="BB62" s="13" t="str">
        <f t="shared" si="12"/>
        <v/>
      </c>
      <c r="BC62" s="13" t="str">
        <f t="shared" si="13"/>
        <v/>
      </c>
      <c r="BD62" s="13" t="str">
        <f t="shared" si="14"/>
        <v/>
      </c>
      <c r="BE62" s="13" t="str">
        <f t="shared" si="15"/>
        <v/>
      </c>
      <c r="BF62" s="13" t="str">
        <f t="shared" si="16"/>
        <v/>
      </c>
      <c r="BG62" s="13" t="str">
        <f t="shared" si="17"/>
        <v/>
      </c>
      <c r="BH62" s="2">
        <f t="shared" si="18"/>
        <v>0</v>
      </c>
      <c r="BI62" s="13" t="str">
        <f t="shared" si="19"/>
        <v/>
      </c>
      <c r="BJ62" s="13" t="str">
        <f t="shared" si="20"/>
        <v/>
      </c>
      <c r="BK62" s="13" t="str">
        <f t="shared" si="21"/>
        <v/>
      </c>
      <c r="BL62" s="13" t="str">
        <f t="shared" si="22"/>
        <v/>
      </c>
      <c r="BM62" s="13" t="str">
        <f t="shared" si="23"/>
        <v/>
      </c>
      <c r="BN62" s="13" t="str">
        <f t="shared" si="24"/>
        <v/>
      </c>
      <c r="BO62" s="58" t="str">
        <f t="shared" si="25"/>
        <v/>
      </c>
    </row>
    <row r="63" spans="1:67" ht="10.5" x14ac:dyDescent="0.25">
      <c r="A63" s="30"/>
      <c r="B63" s="30"/>
      <c r="C63" s="30"/>
      <c r="D63" s="30"/>
      <c r="E63" s="30"/>
      <c r="F63" s="54"/>
      <c r="G63" s="30"/>
      <c r="H63" s="30"/>
      <c r="I63" s="31"/>
      <c r="J63" s="32"/>
      <c r="K63" s="32"/>
      <c r="L63" s="32"/>
      <c r="M63" s="32"/>
      <c r="N63" s="32"/>
      <c r="O63" s="32"/>
      <c r="P63" s="54"/>
      <c r="Q63" s="32"/>
      <c r="R63" s="54"/>
      <c r="S63" s="31"/>
      <c r="T63" s="54"/>
      <c r="U63" s="31"/>
      <c r="V63" s="31"/>
      <c r="W63" s="31"/>
      <c r="X63" s="59"/>
      <c r="Y63" s="59"/>
      <c r="Z63" s="59"/>
      <c r="AA63" s="59"/>
      <c r="AB63" s="59"/>
      <c r="AC63" s="30"/>
      <c r="AD63" s="59"/>
      <c r="AE63" s="30"/>
      <c r="AF63" s="59"/>
      <c r="AG63" s="30"/>
      <c r="AH63" s="59"/>
      <c r="AI63" s="30"/>
      <c r="AJ63" s="59"/>
      <c r="AK63" s="30"/>
      <c r="AL63" s="30"/>
      <c r="AM63" s="30"/>
      <c r="AN63" s="31"/>
      <c r="AO63" s="59"/>
      <c r="AP63" s="59"/>
      <c r="AQ63" s="59"/>
      <c r="AR63" s="31"/>
      <c r="AS63" s="4" t="str">
        <f>IF(AND(ISNA((VLOOKUP(F63,'2 Maakoodit'!A:A,1,FALSE)))=TRUE,ISBLANK(F63)=FALSE),"Maakoodia ei löydy maalistalta. ","")</f>
        <v/>
      </c>
      <c r="AT63" s="4" t="str">
        <f>IF(AND(ISNA((VLOOKUP(P63,'3 Toimialat'!A:A,1,FALSE)))=TRUE,ISBLANK(P63)=FALSE),"1. toimialakoodia ei löydy toimialalistalta. ","")</f>
        <v/>
      </c>
      <c r="AU63" s="4" t="str">
        <f>IF(AND(ISNA((VLOOKUP(R63,'3 Toimialat'!A:A,1,FALSE)))=TRUE,ISBLANK(R63)=FALSE),"2. toimialakoodia ei löydy toimialalistalta. ","")</f>
        <v/>
      </c>
      <c r="AV63" s="4" t="str">
        <f>IF(AND(ISNA((VLOOKUP(T63,'3 Toimialat'!A:A,1,FALSE)))=TRUE,ISBLANK(T63)=FALSE),"3. toimialakoodia ei löydy toimialalistalta. ","")</f>
        <v/>
      </c>
      <c r="AW63" s="13" t="str">
        <f t="shared" si="7"/>
        <v/>
      </c>
      <c r="AX63" s="13" t="str">
        <f t="shared" si="8"/>
        <v/>
      </c>
      <c r="AY63" s="13" t="str">
        <f t="shared" si="9"/>
        <v/>
      </c>
      <c r="AZ63" s="13" t="str">
        <f t="shared" si="10"/>
        <v/>
      </c>
      <c r="BA63" s="13" t="str">
        <f t="shared" si="11"/>
        <v/>
      </c>
      <c r="BB63" s="13" t="str">
        <f t="shared" si="12"/>
        <v/>
      </c>
      <c r="BC63" s="13" t="str">
        <f t="shared" si="13"/>
        <v/>
      </c>
      <c r="BD63" s="13" t="str">
        <f t="shared" si="14"/>
        <v/>
      </c>
      <c r="BE63" s="13" t="str">
        <f t="shared" si="15"/>
        <v/>
      </c>
      <c r="BF63" s="13" t="str">
        <f t="shared" si="16"/>
        <v/>
      </c>
      <c r="BG63" s="13" t="str">
        <f t="shared" si="17"/>
        <v/>
      </c>
      <c r="BH63" s="2">
        <f t="shared" si="18"/>
        <v>0</v>
      </c>
      <c r="BI63" s="13" t="str">
        <f t="shared" si="19"/>
        <v/>
      </c>
      <c r="BJ63" s="13" t="str">
        <f t="shared" si="20"/>
        <v/>
      </c>
      <c r="BK63" s="13" t="str">
        <f t="shared" si="21"/>
        <v/>
      </c>
      <c r="BL63" s="13" t="str">
        <f t="shared" si="22"/>
        <v/>
      </c>
      <c r="BM63" s="13" t="str">
        <f t="shared" si="23"/>
        <v/>
      </c>
      <c r="BN63" s="13" t="str">
        <f t="shared" si="24"/>
        <v/>
      </c>
      <c r="BO63" s="58" t="str">
        <f t="shared" si="25"/>
        <v/>
      </c>
    </row>
    <row r="64" spans="1:67" ht="10.5" x14ac:dyDescent="0.25">
      <c r="A64" s="30"/>
      <c r="B64" s="30"/>
      <c r="C64" s="30"/>
      <c r="D64" s="30"/>
      <c r="E64" s="30"/>
      <c r="F64" s="54"/>
      <c r="G64" s="30"/>
      <c r="H64" s="30"/>
      <c r="I64" s="31"/>
      <c r="J64" s="32"/>
      <c r="K64" s="32"/>
      <c r="L64" s="32"/>
      <c r="M64" s="32"/>
      <c r="N64" s="32"/>
      <c r="O64" s="32"/>
      <c r="P64" s="54"/>
      <c r="Q64" s="32"/>
      <c r="R64" s="54"/>
      <c r="S64" s="31"/>
      <c r="T64" s="54"/>
      <c r="U64" s="31"/>
      <c r="V64" s="31"/>
      <c r="W64" s="31"/>
      <c r="X64" s="59"/>
      <c r="Y64" s="59"/>
      <c r="Z64" s="59"/>
      <c r="AA64" s="59"/>
      <c r="AB64" s="59"/>
      <c r="AC64" s="30"/>
      <c r="AD64" s="59"/>
      <c r="AE64" s="30"/>
      <c r="AF64" s="59"/>
      <c r="AG64" s="30"/>
      <c r="AH64" s="59"/>
      <c r="AI64" s="30"/>
      <c r="AJ64" s="59"/>
      <c r="AK64" s="30"/>
      <c r="AL64" s="30"/>
      <c r="AM64" s="30"/>
      <c r="AN64" s="31"/>
      <c r="AO64" s="59"/>
      <c r="AP64" s="59"/>
      <c r="AQ64" s="59"/>
      <c r="AR64" s="31"/>
      <c r="AS64" s="4" t="str">
        <f>IF(AND(ISNA((VLOOKUP(F64,'2 Maakoodit'!A:A,1,FALSE)))=TRUE,ISBLANK(F64)=FALSE),"Maakoodia ei löydy maalistalta. ","")</f>
        <v/>
      </c>
      <c r="AT64" s="4" t="str">
        <f>IF(AND(ISNA((VLOOKUP(P64,'3 Toimialat'!A:A,1,FALSE)))=TRUE,ISBLANK(P64)=FALSE),"1. toimialakoodia ei löydy toimialalistalta. ","")</f>
        <v/>
      </c>
      <c r="AU64" s="4" t="str">
        <f>IF(AND(ISNA((VLOOKUP(R64,'3 Toimialat'!A:A,1,FALSE)))=TRUE,ISBLANK(R64)=FALSE),"2. toimialakoodia ei löydy toimialalistalta. ","")</f>
        <v/>
      </c>
      <c r="AV64" s="4" t="str">
        <f>IF(AND(ISNA((VLOOKUP(T64,'3 Toimialat'!A:A,1,FALSE)))=TRUE,ISBLANK(T64)=FALSE),"3. toimialakoodia ei löydy toimialalistalta. ","")</f>
        <v/>
      </c>
      <c r="AW64" s="13" t="str">
        <f t="shared" si="7"/>
        <v/>
      </c>
      <c r="AX64" s="13" t="str">
        <f t="shared" si="8"/>
        <v/>
      </c>
      <c r="AY64" s="13" t="str">
        <f t="shared" si="9"/>
        <v/>
      </c>
      <c r="AZ64" s="13" t="str">
        <f t="shared" si="10"/>
        <v/>
      </c>
      <c r="BA64" s="13" t="str">
        <f t="shared" si="11"/>
        <v/>
      </c>
      <c r="BB64" s="13" t="str">
        <f t="shared" si="12"/>
        <v/>
      </c>
      <c r="BC64" s="13" t="str">
        <f t="shared" si="13"/>
        <v/>
      </c>
      <c r="BD64" s="13" t="str">
        <f t="shared" si="14"/>
        <v/>
      </c>
      <c r="BE64" s="13" t="str">
        <f t="shared" si="15"/>
        <v/>
      </c>
      <c r="BF64" s="13" t="str">
        <f t="shared" si="16"/>
        <v/>
      </c>
      <c r="BG64" s="13" t="str">
        <f t="shared" si="17"/>
        <v/>
      </c>
      <c r="BH64" s="2">
        <f t="shared" si="18"/>
        <v>0</v>
      </c>
      <c r="BI64" s="13" t="str">
        <f t="shared" si="19"/>
        <v/>
      </c>
      <c r="BJ64" s="13" t="str">
        <f t="shared" si="20"/>
        <v/>
      </c>
      <c r="BK64" s="13" t="str">
        <f t="shared" si="21"/>
        <v/>
      </c>
      <c r="BL64" s="13" t="str">
        <f t="shared" si="22"/>
        <v/>
      </c>
      <c r="BM64" s="13" t="str">
        <f t="shared" si="23"/>
        <v/>
      </c>
      <c r="BN64" s="13" t="str">
        <f t="shared" si="24"/>
        <v/>
      </c>
      <c r="BO64" s="58" t="str">
        <f t="shared" si="25"/>
        <v/>
      </c>
    </row>
    <row r="65" spans="1:67" ht="10.5" x14ac:dyDescent="0.25">
      <c r="A65" s="30"/>
      <c r="B65" s="30"/>
      <c r="C65" s="30"/>
      <c r="D65" s="30"/>
      <c r="E65" s="30"/>
      <c r="F65" s="54"/>
      <c r="G65" s="30"/>
      <c r="H65" s="30"/>
      <c r="I65" s="31"/>
      <c r="J65" s="32"/>
      <c r="K65" s="32"/>
      <c r="L65" s="32"/>
      <c r="M65" s="32"/>
      <c r="N65" s="32"/>
      <c r="O65" s="32"/>
      <c r="P65" s="54"/>
      <c r="Q65" s="32"/>
      <c r="R65" s="54"/>
      <c r="S65" s="31"/>
      <c r="T65" s="54"/>
      <c r="U65" s="31"/>
      <c r="V65" s="31"/>
      <c r="W65" s="31"/>
      <c r="X65" s="59"/>
      <c r="Y65" s="59"/>
      <c r="Z65" s="59"/>
      <c r="AA65" s="59"/>
      <c r="AB65" s="59"/>
      <c r="AC65" s="30"/>
      <c r="AD65" s="59"/>
      <c r="AE65" s="30"/>
      <c r="AF65" s="59"/>
      <c r="AG65" s="30"/>
      <c r="AH65" s="59"/>
      <c r="AI65" s="30"/>
      <c r="AJ65" s="59"/>
      <c r="AK65" s="30"/>
      <c r="AL65" s="30"/>
      <c r="AM65" s="30"/>
      <c r="AN65" s="31"/>
      <c r="AO65" s="59"/>
      <c r="AP65" s="59"/>
      <c r="AQ65" s="59"/>
      <c r="AR65" s="31"/>
      <c r="AS65" s="4" t="str">
        <f>IF(AND(ISNA((VLOOKUP(F65,'2 Maakoodit'!A:A,1,FALSE)))=TRUE,ISBLANK(F65)=FALSE),"Maakoodia ei löydy maalistalta. ","")</f>
        <v/>
      </c>
      <c r="AT65" s="4" t="str">
        <f>IF(AND(ISNA((VLOOKUP(P65,'3 Toimialat'!A:A,1,FALSE)))=TRUE,ISBLANK(P65)=FALSE),"1. toimialakoodia ei löydy toimialalistalta. ","")</f>
        <v/>
      </c>
      <c r="AU65" s="4" t="str">
        <f>IF(AND(ISNA((VLOOKUP(R65,'3 Toimialat'!A:A,1,FALSE)))=TRUE,ISBLANK(R65)=FALSE),"2. toimialakoodia ei löydy toimialalistalta. ","")</f>
        <v/>
      </c>
      <c r="AV65" s="4" t="str">
        <f>IF(AND(ISNA((VLOOKUP(T65,'3 Toimialat'!A:A,1,FALSE)))=TRUE,ISBLANK(T65)=FALSE),"3. toimialakoodia ei löydy toimialalistalta. ","")</f>
        <v/>
      </c>
      <c r="AW65" s="13" t="str">
        <f t="shared" si="7"/>
        <v/>
      </c>
      <c r="AX65" s="13" t="str">
        <f t="shared" si="8"/>
        <v/>
      </c>
      <c r="AY65" s="13" t="str">
        <f t="shared" si="9"/>
        <v/>
      </c>
      <c r="AZ65" s="13" t="str">
        <f t="shared" si="10"/>
        <v/>
      </c>
      <c r="BA65" s="13" t="str">
        <f t="shared" si="11"/>
        <v/>
      </c>
      <c r="BB65" s="13" t="str">
        <f t="shared" si="12"/>
        <v/>
      </c>
      <c r="BC65" s="13" t="str">
        <f t="shared" si="13"/>
        <v/>
      </c>
      <c r="BD65" s="13" t="str">
        <f t="shared" si="14"/>
        <v/>
      </c>
      <c r="BE65" s="13" t="str">
        <f t="shared" si="15"/>
        <v/>
      </c>
      <c r="BF65" s="13" t="str">
        <f t="shared" si="16"/>
        <v/>
      </c>
      <c r="BG65" s="13" t="str">
        <f t="shared" si="17"/>
        <v/>
      </c>
      <c r="BH65" s="2">
        <f t="shared" si="18"/>
        <v>0</v>
      </c>
      <c r="BI65" s="13" t="str">
        <f t="shared" si="19"/>
        <v/>
      </c>
      <c r="BJ65" s="13" t="str">
        <f t="shared" si="20"/>
        <v/>
      </c>
      <c r="BK65" s="13" t="str">
        <f t="shared" si="21"/>
        <v/>
      </c>
      <c r="BL65" s="13" t="str">
        <f t="shared" si="22"/>
        <v/>
      </c>
      <c r="BM65" s="13" t="str">
        <f t="shared" si="23"/>
        <v/>
      </c>
      <c r="BN65" s="13" t="str">
        <f t="shared" si="24"/>
        <v/>
      </c>
      <c r="BO65" s="58" t="str">
        <f t="shared" si="25"/>
        <v/>
      </c>
    </row>
    <row r="66" spans="1:67" ht="10.5" x14ac:dyDescent="0.25">
      <c r="A66" s="30"/>
      <c r="B66" s="30"/>
      <c r="C66" s="30"/>
      <c r="D66" s="30"/>
      <c r="E66" s="30"/>
      <c r="F66" s="54"/>
      <c r="G66" s="30"/>
      <c r="H66" s="30"/>
      <c r="I66" s="31"/>
      <c r="J66" s="32"/>
      <c r="K66" s="32"/>
      <c r="L66" s="32"/>
      <c r="M66" s="32"/>
      <c r="N66" s="32"/>
      <c r="O66" s="32"/>
      <c r="P66" s="54"/>
      <c r="Q66" s="32"/>
      <c r="R66" s="54"/>
      <c r="S66" s="31"/>
      <c r="T66" s="54"/>
      <c r="U66" s="31"/>
      <c r="V66" s="31"/>
      <c r="W66" s="31"/>
      <c r="X66" s="59"/>
      <c r="Y66" s="59"/>
      <c r="Z66" s="59"/>
      <c r="AA66" s="59"/>
      <c r="AB66" s="59"/>
      <c r="AC66" s="30"/>
      <c r="AD66" s="59"/>
      <c r="AE66" s="30"/>
      <c r="AF66" s="59"/>
      <c r="AG66" s="30"/>
      <c r="AH66" s="59"/>
      <c r="AI66" s="30"/>
      <c r="AJ66" s="59"/>
      <c r="AK66" s="30"/>
      <c r="AL66" s="30"/>
      <c r="AM66" s="30"/>
      <c r="AN66" s="31"/>
      <c r="AO66" s="59"/>
      <c r="AP66" s="59"/>
      <c r="AQ66" s="59"/>
      <c r="AR66" s="31"/>
      <c r="AS66" s="4" t="str">
        <f>IF(AND(ISNA((VLOOKUP(F66,'2 Maakoodit'!A:A,1,FALSE)))=TRUE,ISBLANK(F66)=FALSE),"Maakoodia ei löydy maalistalta. ","")</f>
        <v/>
      </c>
      <c r="AT66" s="4" t="str">
        <f>IF(AND(ISNA((VLOOKUP(P66,'3 Toimialat'!A:A,1,FALSE)))=TRUE,ISBLANK(P66)=FALSE),"1. toimialakoodia ei löydy toimialalistalta. ","")</f>
        <v/>
      </c>
      <c r="AU66" s="4" t="str">
        <f>IF(AND(ISNA((VLOOKUP(R66,'3 Toimialat'!A:A,1,FALSE)))=TRUE,ISBLANK(R66)=FALSE),"2. toimialakoodia ei löydy toimialalistalta. ","")</f>
        <v/>
      </c>
      <c r="AV66" s="4" t="str">
        <f>IF(AND(ISNA((VLOOKUP(T66,'3 Toimialat'!A:A,1,FALSE)))=TRUE,ISBLANK(T66)=FALSE),"3. toimialakoodia ei löydy toimialalistalta. ","")</f>
        <v/>
      </c>
      <c r="AW66" s="13" t="str">
        <f t="shared" si="7"/>
        <v/>
      </c>
      <c r="AX66" s="13" t="str">
        <f t="shared" si="8"/>
        <v/>
      </c>
      <c r="AY66" s="13" t="str">
        <f t="shared" si="9"/>
        <v/>
      </c>
      <c r="AZ66" s="13" t="str">
        <f t="shared" si="10"/>
        <v/>
      </c>
      <c r="BA66" s="13" t="str">
        <f t="shared" si="11"/>
        <v/>
      </c>
      <c r="BB66" s="13" t="str">
        <f t="shared" si="12"/>
        <v/>
      </c>
      <c r="BC66" s="13" t="str">
        <f t="shared" si="13"/>
        <v/>
      </c>
      <c r="BD66" s="13" t="str">
        <f t="shared" si="14"/>
        <v/>
      </c>
      <c r="BE66" s="13" t="str">
        <f t="shared" si="15"/>
        <v/>
      </c>
      <c r="BF66" s="13" t="str">
        <f t="shared" si="16"/>
        <v/>
      </c>
      <c r="BG66" s="13" t="str">
        <f t="shared" si="17"/>
        <v/>
      </c>
      <c r="BH66" s="2">
        <f t="shared" si="18"/>
        <v>0</v>
      </c>
      <c r="BI66" s="13" t="str">
        <f t="shared" si="19"/>
        <v/>
      </c>
      <c r="BJ66" s="13" t="str">
        <f t="shared" si="20"/>
        <v/>
      </c>
      <c r="BK66" s="13" t="str">
        <f t="shared" si="21"/>
        <v/>
      </c>
      <c r="BL66" s="13" t="str">
        <f t="shared" si="22"/>
        <v/>
      </c>
      <c r="BM66" s="13" t="str">
        <f t="shared" si="23"/>
        <v/>
      </c>
      <c r="BN66" s="13" t="str">
        <f t="shared" si="24"/>
        <v/>
      </c>
      <c r="BO66" s="58" t="str">
        <f t="shared" si="25"/>
        <v/>
      </c>
    </row>
    <row r="67" spans="1:67" ht="10.5" x14ac:dyDescent="0.25">
      <c r="A67" s="30"/>
      <c r="B67" s="30"/>
      <c r="C67" s="30"/>
      <c r="D67" s="30"/>
      <c r="E67" s="30"/>
      <c r="F67" s="54"/>
      <c r="G67" s="30"/>
      <c r="H67" s="30"/>
      <c r="I67" s="31"/>
      <c r="J67" s="32"/>
      <c r="K67" s="32"/>
      <c r="L67" s="32"/>
      <c r="M67" s="32"/>
      <c r="N67" s="32"/>
      <c r="O67" s="32"/>
      <c r="P67" s="54"/>
      <c r="Q67" s="32"/>
      <c r="R67" s="54"/>
      <c r="S67" s="31"/>
      <c r="T67" s="54"/>
      <c r="U67" s="31"/>
      <c r="V67" s="31"/>
      <c r="W67" s="31"/>
      <c r="X67" s="59"/>
      <c r="Y67" s="59"/>
      <c r="Z67" s="59"/>
      <c r="AA67" s="59"/>
      <c r="AB67" s="59"/>
      <c r="AC67" s="30"/>
      <c r="AD67" s="59"/>
      <c r="AE67" s="30"/>
      <c r="AF67" s="59"/>
      <c r="AG67" s="30"/>
      <c r="AH67" s="59"/>
      <c r="AI67" s="30"/>
      <c r="AJ67" s="59"/>
      <c r="AK67" s="30"/>
      <c r="AL67" s="30"/>
      <c r="AM67" s="30"/>
      <c r="AN67" s="31"/>
      <c r="AO67" s="59"/>
      <c r="AP67" s="59"/>
      <c r="AQ67" s="59"/>
      <c r="AR67" s="31"/>
      <c r="AS67" s="4" t="str">
        <f>IF(AND(ISNA((VLOOKUP(F67,'2 Maakoodit'!A:A,1,FALSE)))=TRUE,ISBLANK(F67)=FALSE),"Maakoodia ei löydy maalistalta. ","")</f>
        <v/>
      </c>
      <c r="AT67" s="4" t="str">
        <f>IF(AND(ISNA((VLOOKUP(P67,'3 Toimialat'!A:A,1,FALSE)))=TRUE,ISBLANK(P67)=FALSE),"1. toimialakoodia ei löydy toimialalistalta. ","")</f>
        <v/>
      </c>
      <c r="AU67" s="4" t="str">
        <f>IF(AND(ISNA((VLOOKUP(R67,'3 Toimialat'!A:A,1,FALSE)))=TRUE,ISBLANK(R67)=FALSE),"2. toimialakoodia ei löydy toimialalistalta. ","")</f>
        <v/>
      </c>
      <c r="AV67" s="4" t="str">
        <f>IF(AND(ISNA((VLOOKUP(T67,'3 Toimialat'!A:A,1,FALSE)))=TRUE,ISBLANK(T67)=FALSE),"3. toimialakoodia ei löydy toimialalistalta. ","")</f>
        <v/>
      </c>
      <c r="AW67" s="13" t="str">
        <f t="shared" si="7"/>
        <v/>
      </c>
      <c r="AX67" s="13" t="str">
        <f t="shared" si="8"/>
        <v/>
      </c>
      <c r="AY67" s="13" t="str">
        <f t="shared" si="9"/>
        <v/>
      </c>
      <c r="AZ67" s="13" t="str">
        <f t="shared" si="10"/>
        <v/>
      </c>
      <c r="BA67" s="13" t="str">
        <f t="shared" si="11"/>
        <v/>
      </c>
      <c r="BB67" s="13" t="str">
        <f t="shared" si="12"/>
        <v/>
      </c>
      <c r="BC67" s="13" t="str">
        <f t="shared" si="13"/>
        <v/>
      </c>
      <c r="BD67" s="13" t="str">
        <f t="shared" si="14"/>
        <v/>
      </c>
      <c r="BE67" s="13" t="str">
        <f t="shared" si="15"/>
        <v/>
      </c>
      <c r="BF67" s="13" t="str">
        <f t="shared" si="16"/>
        <v/>
      </c>
      <c r="BG67" s="13" t="str">
        <f t="shared" si="17"/>
        <v/>
      </c>
      <c r="BH67" s="2">
        <f t="shared" si="18"/>
        <v>0</v>
      </c>
      <c r="BI67" s="13" t="str">
        <f t="shared" si="19"/>
        <v/>
      </c>
      <c r="BJ67" s="13" t="str">
        <f t="shared" si="20"/>
        <v/>
      </c>
      <c r="BK67" s="13" t="str">
        <f t="shared" si="21"/>
        <v/>
      </c>
      <c r="BL67" s="13" t="str">
        <f t="shared" si="22"/>
        <v/>
      </c>
      <c r="BM67" s="13" t="str">
        <f t="shared" si="23"/>
        <v/>
      </c>
      <c r="BN67" s="13" t="str">
        <f t="shared" si="24"/>
        <v/>
      </c>
      <c r="BO67" s="58" t="str">
        <f t="shared" si="25"/>
        <v/>
      </c>
    </row>
    <row r="68" spans="1:67" ht="10.5" x14ac:dyDescent="0.25">
      <c r="A68" s="30"/>
      <c r="B68" s="30"/>
      <c r="C68" s="30"/>
      <c r="D68" s="30"/>
      <c r="E68" s="30"/>
      <c r="F68" s="54"/>
      <c r="G68" s="30"/>
      <c r="H68" s="30"/>
      <c r="I68" s="31"/>
      <c r="J68" s="32"/>
      <c r="K68" s="32"/>
      <c r="L68" s="32"/>
      <c r="M68" s="32"/>
      <c r="N68" s="32"/>
      <c r="O68" s="32"/>
      <c r="P68" s="54"/>
      <c r="Q68" s="32"/>
      <c r="R68" s="54"/>
      <c r="S68" s="31"/>
      <c r="T68" s="54"/>
      <c r="U68" s="31"/>
      <c r="V68" s="31"/>
      <c r="W68" s="31"/>
      <c r="X68" s="59"/>
      <c r="Y68" s="59"/>
      <c r="Z68" s="59"/>
      <c r="AA68" s="59"/>
      <c r="AB68" s="59"/>
      <c r="AC68" s="30"/>
      <c r="AD68" s="59"/>
      <c r="AE68" s="30"/>
      <c r="AF68" s="59"/>
      <c r="AG68" s="30"/>
      <c r="AH68" s="59"/>
      <c r="AI68" s="30"/>
      <c r="AJ68" s="59"/>
      <c r="AK68" s="30"/>
      <c r="AL68" s="30"/>
      <c r="AM68" s="30"/>
      <c r="AN68" s="31"/>
      <c r="AO68" s="59"/>
      <c r="AP68" s="59"/>
      <c r="AQ68" s="59"/>
      <c r="AR68" s="31"/>
      <c r="AS68" s="4" t="str">
        <f>IF(AND(ISNA((VLOOKUP(F68,'2 Maakoodit'!A:A,1,FALSE)))=TRUE,ISBLANK(F68)=FALSE),"Maakoodia ei löydy maalistalta. ","")</f>
        <v/>
      </c>
      <c r="AT68" s="4" t="str">
        <f>IF(AND(ISNA((VLOOKUP(P68,'3 Toimialat'!A:A,1,FALSE)))=TRUE,ISBLANK(P68)=FALSE),"1. toimialakoodia ei löydy toimialalistalta. ","")</f>
        <v/>
      </c>
      <c r="AU68" s="4" t="str">
        <f>IF(AND(ISNA((VLOOKUP(R68,'3 Toimialat'!A:A,1,FALSE)))=TRUE,ISBLANK(R68)=FALSE),"2. toimialakoodia ei löydy toimialalistalta. ","")</f>
        <v/>
      </c>
      <c r="AV68" s="4" t="str">
        <f>IF(AND(ISNA((VLOOKUP(T68,'3 Toimialat'!A:A,1,FALSE)))=TRUE,ISBLANK(T68)=FALSE),"3. toimialakoodia ei löydy toimialalistalta. ","")</f>
        <v/>
      </c>
      <c r="AW68" s="13" t="str">
        <f t="shared" si="7"/>
        <v/>
      </c>
      <c r="AX68" s="13" t="str">
        <f t="shared" si="8"/>
        <v/>
      </c>
      <c r="AY68" s="13" t="str">
        <f t="shared" si="9"/>
        <v/>
      </c>
      <c r="AZ68" s="13" t="str">
        <f t="shared" si="10"/>
        <v/>
      </c>
      <c r="BA68" s="13" t="str">
        <f t="shared" si="11"/>
        <v/>
      </c>
      <c r="BB68" s="13" t="str">
        <f t="shared" si="12"/>
        <v/>
      </c>
      <c r="BC68" s="13" t="str">
        <f t="shared" si="13"/>
        <v/>
      </c>
      <c r="BD68" s="13" t="str">
        <f t="shared" si="14"/>
        <v/>
      </c>
      <c r="BE68" s="13" t="str">
        <f t="shared" si="15"/>
        <v/>
      </c>
      <c r="BF68" s="13" t="str">
        <f t="shared" si="16"/>
        <v/>
      </c>
      <c r="BG68" s="13" t="str">
        <f t="shared" si="17"/>
        <v/>
      </c>
      <c r="BH68" s="2">
        <f t="shared" si="18"/>
        <v>0</v>
      </c>
      <c r="BI68" s="13" t="str">
        <f t="shared" si="19"/>
        <v/>
      </c>
      <c r="BJ68" s="13" t="str">
        <f t="shared" si="20"/>
        <v/>
      </c>
      <c r="BK68" s="13" t="str">
        <f t="shared" si="21"/>
        <v/>
      </c>
      <c r="BL68" s="13" t="str">
        <f t="shared" si="22"/>
        <v/>
      </c>
      <c r="BM68" s="13" t="str">
        <f t="shared" si="23"/>
        <v/>
      </c>
      <c r="BN68" s="13" t="str">
        <f t="shared" si="24"/>
        <v/>
      </c>
      <c r="BO68" s="58" t="str">
        <f t="shared" si="25"/>
        <v/>
      </c>
    </row>
    <row r="69" spans="1:67" ht="10.5" x14ac:dyDescent="0.25">
      <c r="A69" s="30"/>
      <c r="B69" s="30"/>
      <c r="C69" s="30"/>
      <c r="D69" s="30"/>
      <c r="E69" s="30"/>
      <c r="F69" s="54"/>
      <c r="G69" s="30"/>
      <c r="H69" s="30"/>
      <c r="I69" s="31"/>
      <c r="J69" s="32"/>
      <c r="K69" s="32"/>
      <c r="L69" s="32"/>
      <c r="M69" s="32"/>
      <c r="N69" s="32"/>
      <c r="O69" s="32"/>
      <c r="P69" s="54"/>
      <c r="Q69" s="32"/>
      <c r="R69" s="54"/>
      <c r="S69" s="31"/>
      <c r="T69" s="54"/>
      <c r="U69" s="31"/>
      <c r="V69" s="31"/>
      <c r="W69" s="31"/>
      <c r="X69" s="59"/>
      <c r="Y69" s="59"/>
      <c r="Z69" s="59"/>
      <c r="AA69" s="59"/>
      <c r="AB69" s="59"/>
      <c r="AC69" s="30"/>
      <c r="AD69" s="59"/>
      <c r="AE69" s="30"/>
      <c r="AF69" s="59"/>
      <c r="AG69" s="30"/>
      <c r="AH69" s="59"/>
      <c r="AI69" s="30"/>
      <c r="AJ69" s="59"/>
      <c r="AK69" s="30"/>
      <c r="AL69" s="30"/>
      <c r="AM69" s="30"/>
      <c r="AN69" s="31"/>
      <c r="AO69" s="59"/>
      <c r="AP69" s="59"/>
      <c r="AQ69" s="59"/>
      <c r="AR69" s="31"/>
      <c r="AS69" s="4" t="str">
        <f>IF(AND(ISNA((VLOOKUP(F69,'2 Maakoodit'!A:A,1,FALSE)))=TRUE,ISBLANK(F69)=FALSE),"Maakoodia ei löydy maalistalta. ","")</f>
        <v/>
      </c>
      <c r="AT69" s="4" t="str">
        <f>IF(AND(ISNA((VLOOKUP(P69,'3 Toimialat'!A:A,1,FALSE)))=TRUE,ISBLANK(P69)=FALSE),"1. toimialakoodia ei löydy toimialalistalta. ","")</f>
        <v/>
      </c>
      <c r="AU69" s="4" t="str">
        <f>IF(AND(ISNA((VLOOKUP(R69,'3 Toimialat'!A:A,1,FALSE)))=TRUE,ISBLANK(R69)=FALSE),"2. toimialakoodia ei löydy toimialalistalta. ","")</f>
        <v/>
      </c>
      <c r="AV69" s="4" t="str">
        <f>IF(AND(ISNA((VLOOKUP(T69,'3 Toimialat'!A:A,1,FALSE)))=TRUE,ISBLANK(T69)=FALSE),"3. toimialakoodia ei löydy toimialalistalta. ","")</f>
        <v/>
      </c>
      <c r="AW69" s="13" t="str">
        <f t="shared" si="7"/>
        <v/>
      </c>
      <c r="AX69" s="13" t="str">
        <f t="shared" si="8"/>
        <v/>
      </c>
      <c r="AY69" s="13" t="str">
        <f t="shared" si="9"/>
        <v/>
      </c>
      <c r="AZ69" s="13" t="str">
        <f t="shared" si="10"/>
        <v/>
      </c>
      <c r="BA69" s="13" t="str">
        <f t="shared" si="11"/>
        <v/>
      </c>
      <c r="BB69" s="13" t="str">
        <f t="shared" si="12"/>
        <v/>
      </c>
      <c r="BC69" s="13" t="str">
        <f t="shared" si="13"/>
        <v/>
      </c>
      <c r="BD69" s="13" t="str">
        <f t="shared" si="14"/>
        <v/>
      </c>
      <c r="BE69" s="13" t="str">
        <f t="shared" si="15"/>
        <v/>
      </c>
      <c r="BF69" s="13" t="str">
        <f t="shared" si="16"/>
        <v/>
      </c>
      <c r="BG69" s="13" t="str">
        <f t="shared" si="17"/>
        <v/>
      </c>
      <c r="BH69" s="2">
        <f t="shared" si="18"/>
        <v>0</v>
      </c>
      <c r="BI69" s="13" t="str">
        <f t="shared" si="19"/>
        <v/>
      </c>
      <c r="BJ69" s="13" t="str">
        <f t="shared" si="20"/>
        <v/>
      </c>
      <c r="BK69" s="13" t="str">
        <f t="shared" si="21"/>
        <v/>
      </c>
      <c r="BL69" s="13" t="str">
        <f t="shared" si="22"/>
        <v/>
      </c>
      <c r="BM69" s="13" t="str">
        <f t="shared" si="23"/>
        <v/>
      </c>
      <c r="BN69" s="13" t="str">
        <f t="shared" si="24"/>
        <v/>
      </c>
      <c r="BO69" s="58" t="str">
        <f t="shared" si="25"/>
        <v/>
      </c>
    </row>
    <row r="70" spans="1:67" ht="10.5" x14ac:dyDescent="0.25">
      <c r="A70" s="30"/>
      <c r="B70" s="30"/>
      <c r="C70" s="30"/>
      <c r="D70" s="30"/>
      <c r="E70" s="30"/>
      <c r="F70" s="54"/>
      <c r="G70" s="30"/>
      <c r="H70" s="30"/>
      <c r="I70" s="31"/>
      <c r="J70" s="32"/>
      <c r="K70" s="32"/>
      <c r="L70" s="32"/>
      <c r="M70" s="32"/>
      <c r="N70" s="32"/>
      <c r="O70" s="32"/>
      <c r="P70" s="54"/>
      <c r="Q70" s="32"/>
      <c r="R70" s="54"/>
      <c r="S70" s="31"/>
      <c r="T70" s="54"/>
      <c r="U70" s="31"/>
      <c r="V70" s="31"/>
      <c r="W70" s="31"/>
      <c r="X70" s="59"/>
      <c r="Y70" s="59"/>
      <c r="Z70" s="59"/>
      <c r="AA70" s="59"/>
      <c r="AB70" s="59"/>
      <c r="AC70" s="30"/>
      <c r="AD70" s="59"/>
      <c r="AE70" s="30"/>
      <c r="AF70" s="59"/>
      <c r="AG70" s="30"/>
      <c r="AH70" s="59"/>
      <c r="AI70" s="30"/>
      <c r="AJ70" s="59"/>
      <c r="AK70" s="30"/>
      <c r="AL70" s="30"/>
      <c r="AM70" s="30"/>
      <c r="AN70" s="31"/>
      <c r="AO70" s="59"/>
      <c r="AP70" s="59"/>
      <c r="AQ70" s="59"/>
      <c r="AR70" s="31"/>
      <c r="AS70" s="4" t="str">
        <f>IF(AND(ISNA((VLOOKUP(F70,'2 Maakoodit'!A:A,1,FALSE)))=TRUE,ISBLANK(F70)=FALSE),"Maakoodia ei löydy maalistalta. ","")</f>
        <v/>
      </c>
      <c r="AT70" s="4" t="str">
        <f>IF(AND(ISNA((VLOOKUP(P70,'3 Toimialat'!A:A,1,FALSE)))=TRUE,ISBLANK(P70)=FALSE),"1. toimialakoodia ei löydy toimialalistalta. ","")</f>
        <v/>
      </c>
      <c r="AU70" s="4" t="str">
        <f>IF(AND(ISNA((VLOOKUP(R70,'3 Toimialat'!A:A,1,FALSE)))=TRUE,ISBLANK(R70)=FALSE),"2. toimialakoodia ei löydy toimialalistalta. ","")</f>
        <v/>
      </c>
      <c r="AV70" s="4" t="str">
        <f>IF(AND(ISNA((VLOOKUP(T70,'3 Toimialat'!A:A,1,FALSE)))=TRUE,ISBLANK(T70)=FALSE),"3. toimialakoodia ei löydy toimialalistalta. ","")</f>
        <v/>
      </c>
      <c r="AW70" s="13" t="str">
        <f t="shared" si="7"/>
        <v/>
      </c>
      <c r="AX70" s="13" t="str">
        <f t="shared" si="8"/>
        <v/>
      </c>
      <c r="AY70" s="13" t="str">
        <f t="shared" si="9"/>
        <v/>
      </c>
      <c r="AZ70" s="13" t="str">
        <f t="shared" si="10"/>
        <v/>
      </c>
      <c r="BA70" s="13" t="str">
        <f t="shared" si="11"/>
        <v/>
      </c>
      <c r="BB70" s="13" t="str">
        <f t="shared" si="12"/>
        <v/>
      </c>
      <c r="BC70" s="13" t="str">
        <f t="shared" si="13"/>
        <v/>
      </c>
      <c r="BD70" s="13" t="str">
        <f t="shared" si="14"/>
        <v/>
      </c>
      <c r="BE70" s="13" t="str">
        <f t="shared" si="15"/>
        <v/>
      </c>
      <c r="BF70" s="13" t="str">
        <f t="shared" si="16"/>
        <v/>
      </c>
      <c r="BG70" s="13" t="str">
        <f t="shared" si="17"/>
        <v/>
      </c>
      <c r="BH70" s="2">
        <f t="shared" si="18"/>
        <v>0</v>
      </c>
      <c r="BI70" s="13" t="str">
        <f t="shared" si="19"/>
        <v/>
      </c>
      <c r="BJ70" s="13" t="str">
        <f t="shared" si="20"/>
        <v/>
      </c>
      <c r="BK70" s="13" t="str">
        <f t="shared" si="21"/>
        <v/>
      </c>
      <c r="BL70" s="13" t="str">
        <f t="shared" si="22"/>
        <v/>
      </c>
      <c r="BM70" s="13" t="str">
        <f t="shared" si="23"/>
        <v/>
      </c>
      <c r="BN70" s="13" t="str">
        <f t="shared" si="24"/>
        <v/>
      </c>
      <c r="BO70" s="58" t="str">
        <f t="shared" si="25"/>
        <v/>
      </c>
    </row>
    <row r="71" spans="1:67" ht="10.5" x14ac:dyDescent="0.25">
      <c r="A71" s="30"/>
      <c r="B71" s="30"/>
      <c r="C71" s="30"/>
      <c r="D71" s="30"/>
      <c r="E71" s="30"/>
      <c r="F71" s="54"/>
      <c r="G71" s="30"/>
      <c r="H71" s="30"/>
      <c r="I71" s="31"/>
      <c r="J71" s="32"/>
      <c r="K71" s="32"/>
      <c r="L71" s="32"/>
      <c r="M71" s="32"/>
      <c r="N71" s="32"/>
      <c r="O71" s="32"/>
      <c r="P71" s="54"/>
      <c r="Q71" s="32"/>
      <c r="R71" s="54"/>
      <c r="S71" s="31"/>
      <c r="T71" s="54"/>
      <c r="U71" s="31"/>
      <c r="V71" s="31"/>
      <c r="W71" s="31"/>
      <c r="X71" s="59"/>
      <c r="Y71" s="59"/>
      <c r="Z71" s="59"/>
      <c r="AA71" s="59"/>
      <c r="AB71" s="59"/>
      <c r="AC71" s="30"/>
      <c r="AD71" s="59"/>
      <c r="AE71" s="30"/>
      <c r="AF71" s="59"/>
      <c r="AG71" s="30"/>
      <c r="AH71" s="59"/>
      <c r="AI71" s="30"/>
      <c r="AJ71" s="59"/>
      <c r="AK71" s="30"/>
      <c r="AL71" s="30"/>
      <c r="AM71" s="30"/>
      <c r="AN71" s="31"/>
      <c r="AO71" s="59"/>
      <c r="AP71" s="59"/>
      <c r="AQ71" s="59"/>
      <c r="AR71" s="31"/>
      <c r="AS71" s="4" t="str">
        <f>IF(AND(ISNA((VLOOKUP(F71,'2 Maakoodit'!A:A,1,FALSE)))=TRUE,ISBLANK(F71)=FALSE),"Maakoodia ei löydy maalistalta. ","")</f>
        <v/>
      </c>
      <c r="AT71" s="4" t="str">
        <f>IF(AND(ISNA((VLOOKUP(P71,'3 Toimialat'!A:A,1,FALSE)))=TRUE,ISBLANK(P71)=FALSE),"1. toimialakoodia ei löydy toimialalistalta. ","")</f>
        <v/>
      </c>
      <c r="AU71" s="4" t="str">
        <f>IF(AND(ISNA((VLOOKUP(R71,'3 Toimialat'!A:A,1,FALSE)))=TRUE,ISBLANK(R71)=FALSE),"2. toimialakoodia ei löydy toimialalistalta. ","")</f>
        <v/>
      </c>
      <c r="AV71" s="4" t="str">
        <f>IF(AND(ISNA((VLOOKUP(T71,'3 Toimialat'!A:A,1,FALSE)))=TRUE,ISBLANK(T71)=FALSE),"3. toimialakoodia ei löydy toimialalistalta. ","")</f>
        <v/>
      </c>
      <c r="AW71" s="13" t="str">
        <f t="shared" si="7"/>
        <v/>
      </c>
      <c r="AX71" s="13" t="str">
        <f t="shared" si="8"/>
        <v/>
      </c>
      <c r="AY71" s="13" t="str">
        <f t="shared" si="9"/>
        <v/>
      </c>
      <c r="AZ71" s="13" t="str">
        <f t="shared" si="10"/>
        <v/>
      </c>
      <c r="BA71" s="13" t="str">
        <f t="shared" si="11"/>
        <v/>
      </c>
      <c r="BB71" s="13" t="str">
        <f t="shared" si="12"/>
        <v/>
      </c>
      <c r="BC71" s="13" t="str">
        <f t="shared" si="13"/>
        <v/>
      </c>
      <c r="BD71" s="13" t="str">
        <f t="shared" si="14"/>
        <v/>
      </c>
      <c r="BE71" s="13" t="str">
        <f t="shared" si="15"/>
        <v/>
      </c>
      <c r="BF71" s="13" t="str">
        <f t="shared" si="16"/>
        <v/>
      </c>
      <c r="BG71" s="13" t="str">
        <f t="shared" si="17"/>
        <v/>
      </c>
      <c r="BH71" s="2">
        <f t="shared" si="18"/>
        <v>0</v>
      </c>
      <c r="BI71" s="13" t="str">
        <f t="shared" si="19"/>
        <v/>
      </c>
      <c r="BJ71" s="13" t="str">
        <f t="shared" si="20"/>
        <v/>
      </c>
      <c r="BK71" s="13" t="str">
        <f t="shared" si="21"/>
        <v/>
      </c>
      <c r="BL71" s="13" t="str">
        <f t="shared" si="22"/>
        <v/>
      </c>
      <c r="BM71" s="13" t="str">
        <f t="shared" si="23"/>
        <v/>
      </c>
      <c r="BN71" s="13" t="str">
        <f t="shared" si="24"/>
        <v/>
      </c>
      <c r="BO71" s="58" t="str">
        <f t="shared" si="25"/>
        <v/>
      </c>
    </row>
    <row r="72" spans="1:67" ht="10.5" x14ac:dyDescent="0.25">
      <c r="A72" s="30"/>
      <c r="B72" s="30"/>
      <c r="C72" s="30"/>
      <c r="D72" s="30"/>
      <c r="E72" s="30"/>
      <c r="F72" s="54"/>
      <c r="G72" s="30"/>
      <c r="H72" s="30"/>
      <c r="I72" s="31"/>
      <c r="J72" s="32"/>
      <c r="K72" s="32"/>
      <c r="L72" s="32"/>
      <c r="M72" s="32"/>
      <c r="N72" s="32"/>
      <c r="O72" s="32"/>
      <c r="P72" s="54"/>
      <c r="Q72" s="32"/>
      <c r="R72" s="54"/>
      <c r="S72" s="31"/>
      <c r="T72" s="54"/>
      <c r="U72" s="31"/>
      <c r="V72" s="31"/>
      <c r="W72" s="31"/>
      <c r="X72" s="59"/>
      <c r="Y72" s="59"/>
      <c r="Z72" s="59"/>
      <c r="AA72" s="59"/>
      <c r="AB72" s="59"/>
      <c r="AC72" s="30"/>
      <c r="AD72" s="59"/>
      <c r="AE72" s="30"/>
      <c r="AF72" s="59"/>
      <c r="AG72" s="30"/>
      <c r="AH72" s="59"/>
      <c r="AI72" s="30"/>
      <c r="AJ72" s="59"/>
      <c r="AK72" s="30"/>
      <c r="AL72" s="30"/>
      <c r="AM72" s="30"/>
      <c r="AN72" s="31"/>
      <c r="AO72" s="59"/>
      <c r="AP72" s="59"/>
      <c r="AQ72" s="59"/>
      <c r="AR72" s="31"/>
      <c r="AS72" s="4" t="str">
        <f>IF(AND(ISNA((VLOOKUP(F72,'2 Maakoodit'!A:A,1,FALSE)))=TRUE,ISBLANK(F72)=FALSE),"Maakoodia ei löydy maalistalta. ","")</f>
        <v/>
      </c>
      <c r="AT72" s="4" t="str">
        <f>IF(AND(ISNA((VLOOKUP(P72,'3 Toimialat'!A:A,1,FALSE)))=TRUE,ISBLANK(P72)=FALSE),"1. toimialakoodia ei löydy toimialalistalta. ","")</f>
        <v/>
      </c>
      <c r="AU72" s="4" t="str">
        <f>IF(AND(ISNA((VLOOKUP(R72,'3 Toimialat'!A:A,1,FALSE)))=TRUE,ISBLANK(R72)=FALSE),"2. toimialakoodia ei löydy toimialalistalta. ","")</f>
        <v/>
      </c>
      <c r="AV72" s="4" t="str">
        <f>IF(AND(ISNA((VLOOKUP(T72,'3 Toimialat'!A:A,1,FALSE)))=TRUE,ISBLANK(T72)=FALSE),"3. toimialakoodia ei löydy toimialalistalta. ","")</f>
        <v/>
      </c>
      <c r="AW72" s="13" t="str">
        <f t="shared" si="7"/>
        <v/>
      </c>
      <c r="AX72" s="13" t="str">
        <f t="shared" si="8"/>
        <v/>
      </c>
      <c r="AY72" s="13" t="str">
        <f t="shared" si="9"/>
        <v/>
      </c>
      <c r="AZ72" s="13" t="str">
        <f t="shared" si="10"/>
        <v/>
      </c>
      <c r="BA72" s="13" t="str">
        <f t="shared" si="11"/>
        <v/>
      </c>
      <c r="BB72" s="13" t="str">
        <f t="shared" si="12"/>
        <v/>
      </c>
      <c r="BC72" s="13" t="str">
        <f t="shared" si="13"/>
        <v/>
      </c>
      <c r="BD72" s="13" t="str">
        <f t="shared" si="14"/>
        <v/>
      </c>
      <c r="BE72" s="13" t="str">
        <f t="shared" si="15"/>
        <v/>
      </c>
      <c r="BF72" s="13" t="str">
        <f t="shared" si="16"/>
        <v/>
      </c>
      <c r="BG72" s="13" t="str">
        <f t="shared" si="17"/>
        <v/>
      </c>
      <c r="BH72" s="2">
        <f t="shared" si="18"/>
        <v>0</v>
      </c>
      <c r="BI72" s="13" t="str">
        <f t="shared" si="19"/>
        <v/>
      </c>
      <c r="BJ72" s="13" t="str">
        <f t="shared" si="20"/>
        <v/>
      </c>
      <c r="BK72" s="13" t="str">
        <f t="shared" si="21"/>
        <v/>
      </c>
      <c r="BL72" s="13" t="str">
        <f t="shared" si="22"/>
        <v/>
      </c>
      <c r="BM72" s="13" t="str">
        <f t="shared" si="23"/>
        <v/>
      </c>
      <c r="BN72" s="13" t="str">
        <f t="shared" si="24"/>
        <v/>
      </c>
      <c r="BO72" s="58" t="str">
        <f t="shared" si="25"/>
        <v/>
      </c>
    </row>
    <row r="73" spans="1:67" ht="10.5" x14ac:dyDescent="0.25">
      <c r="A73" s="30"/>
      <c r="B73" s="30"/>
      <c r="C73" s="30"/>
      <c r="D73" s="30"/>
      <c r="E73" s="30"/>
      <c r="F73" s="54"/>
      <c r="G73" s="30"/>
      <c r="H73" s="30"/>
      <c r="I73" s="31"/>
      <c r="J73" s="32"/>
      <c r="K73" s="32"/>
      <c r="L73" s="32"/>
      <c r="M73" s="32"/>
      <c r="N73" s="32"/>
      <c r="O73" s="32"/>
      <c r="P73" s="54"/>
      <c r="Q73" s="32"/>
      <c r="R73" s="54"/>
      <c r="S73" s="31"/>
      <c r="T73" s="54"/>
      <c r="U73" s="31"/>
      <c r="V73" s="31"/>
      <c r="W73" s="31"/>
      <c r="X73" s="59"/>
      <c r="Y73" s="59"/>
      <c r="Z73" s="59"/>
      <c r="AA73" s="59"/>
      <c r="AB73" s="59"/>
      <c r="AC73" s="30"/>
      <c r="AD73" s="59"/>
      <c r="AE73" s="30"/>
      <c r="AF73" s="59"/>
      <c r="AG73" s="30"/>
      <c r="AH73" s="59"/>
      <c r="AI73" s="30"/>
      <c r="AJ73" s="59"/>
      <c r="AK73" s="30"/>
      <c r="AL73" s="30"/>
      <c r="AM73" s="30"/>
      <c r="AN73" s="31"/>
      <c r="AO73" s="59"/>
      <c r="AP73" s="59"/>
      <c r="AQ73" s="59"/>
      <c r="AR73" s="31"/>
      <c r="AS73" s="4" t="str">
        <f>IF(AND(ISNA((VLOOKUP(F73,'2 Maakoodit'!A:A,1,FALSE)))=TRUE,ISBLANK(F73)=FALSE),"Maakoodia ei löydy maalistalta. ","")</f>
        <v/>
      </c>
      <c r="AT73" s="4" t="str">
        <f>IF(AND(ISNA((VLOOKUP(P73,'3 Toimialat'!A:A,1,FALSE)))=TRUE,ISBLANK(P73)=FALSE),"1. toimialakoodia ei löydy toimialalistalta. ","")</f>
        <v/>
      </c>
      <c r="AU73" s="4" t="str">
        <f>IF(AND(ISNA((VLOOKUP(R73,'3 Toimialat'!A:A,1,FALSE)))=TRUE,ISBLANK(R73)=FALSE),"2. toimialakoodia ei löydy toimialalistalta. ","")</f>
        <v/>
      </c>
      <c r="AV73" s="4" t="str">
        <f>IF(AND(ISNA((VLOOKUP(T73,'3 Toimialat'!A:A,1,FALSE)))=TRUE,ISBLANK(T73)=FALSE),"3. toimialakoodia ei löydy toimialalistalta. ","")</f>
        <v/>
      </c>
      <c r="AW73" s="13" t="str">
        <f t="shared" si="7"/>
        <v/>
      </c>
      <c r="AX73" s="13" t="str">
        <f t="shared" si="8"/>
        <v/>
      </c>
      <c r="AY73" s="13" t="str">
        <f t="shared" si="9"/>
        <v/>
      </c>
      <c r="AZ73" s="13" t="str">
        <f t="shared" si="10"/>
        <v/>
      </c>
      <c r="BA73" s="13" t="str">
        <f t="shared" si="11"/>
        <v/>
      </c>
      <c r="BB73" s="13" t="str">
        <f t="shared" si="12"/>
        <v/>
      </c>
      <c r="BC73" s="13" t="str">
        <f t="shared" si="13"/>
        <v/>
      </c>
      <c r="BD73" s="13" t="str">
        <f t="shared" si="14"/>
        <v/>
      </c>
      <c r="BE73" s="13" t="str">
        <f t="shared" si="15"/>
        <v/>
      </c>
      <c r="BF73" s="13" t="str">
        <f t="shared" si="16"/>
        <v/>
      </c>
      <c r="BG73" s="13" t="str">
        <f t="shared" si="17"/>
        <v/>
      </c>
      <c r="BH73" s="2">
        <f t="shared" si="18"/>
        <v>0</v>
      </c>
      <c r="BI73" s="13" t="str">
        <f t="shared" si="19"/>
        <v/>
      </c>
      <c r="BJ73" s="13" t="str">
        <f t="shared" si="20"/>
        <v/>
      </c>
      <c r="BK73" s="13" t="str">
        <f t="shared" si="21"/>
        <v/>
      </c>
      <c r="BL73" s="13" t="str">
        <f t="shared" si="22"/>
        <v/>
      </c>
      <c r="BM73" s="13" t="str">
        <f t="shared" si="23"/>
        <v/>
      </c>
      <c r="BN73" s="13" t="str">
        <f t="shared" si="24"/>
        <v/>
      </c>
      <c r="BO73" s="58" t="str">
        <f t="shared" si="25"/>
        <v/>
      </c>
    </row>
    <row r="74" spans="1:67" ht="10.5" x14ac:dyDescent="0.25">
      <c r="A74" s="30"/>
      <c r="B74" s="30"/>
      <c r="C74" s="30"/>
      <c r="D74" s="30"/>
      <c r="E74" s="30"/>
      <c r="F74" s="54"/>
      <c r="G74" s="30"/>
      <c r="H74" s="30"/>
      <c r="I74" s="31"/>
      <c r="J74" s="32"/>
      <c r="K74" s="32"/>
      <c r="L74" s="32"/>
      <c r="M74" s="32"/>
      <c r="N74" s="32"/>
      <c r="O74" s="32"/>
      <c r="P74" s="54"/>
      <c r="Q74" s="32"/>
      <c r="R74" s="54"/>
      <c r="S74" s="31"/>
      <c r="T74" s="54"/>
      <c r="U74" s="31"/>
      <c r="V74" s="31"/>
      <c r="W74" s="31"/>
      <c r="X74" s="59"/>
      <c r="Y74" s="59"/>
      <c r="Z74" s="59"/>
      <c r="AA74" s="59"/>
      <c r="AB74" s="59"/>
      <c r="AC74" s="30"/>
      <c r="AD74" s="59"/>
      <c r="AE74" s="30"/>
      <c r="AF74" s="59"/>
      <c r="AG74" s="30"/>
      <c r="AH74" s="59"/>
      <c r="AI74" s="30"/>
      <c r="AJ74" s="59"/>
      <c r="AK74" s="30"/>
      <c r="AL74" s="30"/>
      <c r="AM74" s="30"/>
      <c r="AN74" s="31"/>
      <c r="AO74" s="59"/>
      <c r="AP74" s="59"/>
      <c r="AQ74" s="59"/>
      <c r="AR74" s="31"/>
      <c r="AS74" s="4" t="str">
        <f>IF(AND(ISNA((VLOOKUP(F74,'2 Maakoodit'!A:A,1,FALSE)))=TRUE,ISBLANK(F74)=FALSE),"Maakoodia ei löydy maalistalta. ","")</f>
        <v/>
      </c>
      <c r="AT74" s="4" t="str">
        <f>IF(AND(ISNA((VLOOKUP(P74,'3 Toimialat'!A:A,1,FALSE)))=TRUE,ISBLANK(P74)=FALSE),"1. toimialakoodia ei löydy toimialalistalta. ","")</f>
        <v/>
      </c>
      <c r="AU74" s="4" t="str">
        <f>IF(AND(ISNA((VLOOKUP(R74,'3 Toimialat'!A:A,1,FALSE)))=TRUE,ISBLANK(R74)=FALSE),"2. toimialakoodia ei löydy toimialalistalta. ","")</f>
        <v/>
      </c>
      <c r="AV74" s="4" t="str">
        <f>IF(AND(ISNA((VLOOKUP(T74,'3 Toimialat'!A:A,1,FALSE)))=TRUE,ISBLANK(T74)=FALSE),"3. toimialakoodia ei löydy toimialalistalta. ","")</f>
        <v/>
      </c>
      <c r="AW74" s="13" t="str">
        <f t="shared" si="7"/>
        <v/>
      </c>
      <c r="AX74" s="13" t="str">
        <f t="shared" si="8"/>
        <v/>
      </c>
      <c r="AY74" s="13" t="str">
        <f t="shared" si="9"/>
        <v/>
      </c>
      <c r="AZ74" s="13" t="str">
        <f t="shared" si="10"/>
        <v/>
      </c>
      <c r="BA74" s="13" t="str">
        <f t="shared" si="11"/>
        <v/>
      </c>
      <c r="BB74" s="13" t="str">
        <f t="shared" si="12"/>
        <v/>
      </c>
      <c r="BC74" s="13" t="str">
        <f t="shared" si="13"/>
        <v/>
      </c>
      <c r="BD74" s="13" t="str">
        <f t="shared" si="14"/>
        <v/>
      </c>
      <c r="BE74" s="13" t="str">
        <f t="shared" si="15"/>
        <v/>
      </c>
      <c r="BF74" s="13" t="str">
        <f t="shared" si="16"/>
        <v/>
      </c>
      <c r="BG74" s="13" t="str">
        <f t="shared" si="17"/>
        <v/>
      </c>
      <c r="BH74" s="2">
        <f t="shared" si="18"/>
        <v>0</v>
      </c>
      <c r="BI74" s="13" t="str">
        <f t="shared" si="19"/>
        <v/>
      </c>
      <c r="BJ74" s="13" t="str">
        <f t="shared" si="20"/>
        <v/>
      </c>
      <c r="BK74" s="13" t="str">
        <f t="shared" si="21"/>
        <v/>
      </c>
      <c r="BL74" s="13" t="str">
        <f t="shared" si="22"/>
        <v/>
      </c>
      <c r="BM74" s="13" t="str">
        <f t="shared" si="23"/>
        <v/>
      </c>
      <c r="BN74" s="13" t="str">
        <f t="shared" si="24"/>
        <v/>
      </c>
      <c r="BO74" s="58" t="str">
        <f t="shared" si="25"/>
        <v/>
      </c>
    </row>
    <row r="75" spans="1:67" ht="10.5" x14ac:dyDescent="0.25">
      <c r="A75" s="30"/>
      <c r="B75" s="30"/>
      <c r="C75" s="30"/>
      <c r="D75" s="30"/>
      <c r="E75" s="30"/>
      <c r="F75" s="54"/>
      <c r="G75" s="30"/>
      <c r="H75" s="30"/>
      <c r="I75" s="31"/>
      <c r="J75" s="32"/>
      <c r="K75" s="32"/>
      <c r="L75" s="32"/>
      <c r="M75" s="32"/>
      <c r="N75" s="32"/>
      <c r="O75" s="32"/>
      <c r="P75" s="54"/>
      <c r="Q75" s="32"/>
      <c r="R75" s="54"/>
      <c r="S75" s="31"/>
      <c r="T75" s="54"/>
      <c r="U75" s="31"/>
      <c r="V75" s="31"/>
      <c r="W75" s="31"/>
      <c r="X75" s="59"/>
      <c r="Y75" s="59"/>
      <c r="Z75" s="59"/>
      <c r="AA75" s="59"/>
      <c r="AB75" s="59"/>
      <c r="AC75" s="30"/>
      <c r="AD75" s="59"/>
      <c r="AE75" s="30"/>
      <c r="AF75" s="59"/>
      <c r="AG75" s="30"/>
      <c r="AH75" s="59"/>
      <c r="AI75" s="30"/>
      <c r="AJ75" s="59"/>
      <c r="AK75" s="30"/>
      <c r="AL75" s="30"/>
      <c r="AM75" s="30"/>
      <c r="AN75" s="31"/>
      <c r="AO75" s="59"/>
      <c r="AP75" s="59"/>
      <c r="AQ75" s="59"/>
      <c r="AR75" s="31"/>
      <c r="AS75" s="4" t="str">
        <f>IF(AND(ISNA((VLOOKUP(F75,'2 Maakoodit'!A:A,1,FALSE)))=TRUE,ISBLANK(F75)=FALSE),"Maakoodia ei löydy maalistalta. ","")</f>
        <v/>
      </c>
      <c r="AT75" s="4" t="str">
        <f>IF(AND(ISNA((VLOOKUP(P75,'3 Toimialat'!A:A,1,FALSE)))=TRUE,ISBLANK(P75)=FALSE),"1. toimialakoodia ei löydy toimialalistalta. ","")</f>
        <v/>
      </c>
      <c r="AU75" s="4" t="str">
        <f>IF(AND(ISNA((VLOOKUP(R75,'3 Toimialat'!A:A,1,FALSE)))=TRUE,ISBLANK(R75)=FALSE),"2. toimialakoodia ei löydy toimialalistalta. ","")</f>
        <v/>
      </c>
      <c r="AV75" s="4" t="str">
        <f>IF(AND(ISNA((VLOOKUP(T75,'3 Toimialat'!A:A,1,FALSE)))=TRUE,ISBLANK(T75)=FALSE),"3. toimialakoodia ei löydy toimialalistalta. ","")</f>
        <v/>
      </c>
      <c r="AW75" s="13" t="str">
        <f t="shared" si="7"/>
        <v/>
      </c>
      <c r="AX75" s="13" t="str">
        <f t="shared" si="8"/>
        <v/>
      </c>
      <c r="AY75" s="13" t="str">
        <f t="shared" si="9"/>
        <v/>
      </c>
      <c r="AZ75" s="13" t="str">
        <f t="shared" si="10"/>
        <v/>
      </c>
      <c r="BA75" s="13" t="str">
        <f t="shared" si="11"/>
        <v/>
      </c>
      <c r="BB75" s="13" t="str">
        <f t="shared" si="12"/>
        <v/>
      </c>
      <c r="BC75" s="13" t="str">
        <f t="shared" si="13"/>
        <v/>
      </c>
      <c r="BD75" s="13" t="str">
        <f t="shared" si="14"/>
        <v/>
      </c>
      <c r="BE75" s="13" t="str">
        <f t="shared" si="15"/>
        <v/>
      </c>
      <c r="BF75" s="13" t="str">
        <f t="shared" si="16"/>
        <v/>
      </c>
      <c r="BG75" s="13" t="str">
        <f t="shared" si="17"/>
        <v/>
      </c>
      <c r="BH75" s="2">
        <f t="shared" si="18"/>
        <v>0</v>
      </c>
      <c r="BI75" s="13" t="str">
        <f t="shared" si="19"/>
        <v/>
      </c>
      <c r="BJ75" s="13" t="str">
        <f t="shared" si="20"/>
        <v/>
      </c>
      <c r="BK75" s="13" t="str">
        <f t="shared" si="21"/>
        <v/>
      </c>
      <c r="BL75" s="13" t="str">
        <f t="shared" si="22"/>
        <v/>
      </c>
      <c r="BM75" s="13" t="str">
        <f t="shared" si="23"/>
        <v/>
      </c>
      <c r="BN75" s="13" t="str">
        <f t="shared" si="24"/>
        <v/>
      </c>
      <c r="BO75" s="58" t="str">
        <f t="shared" si="25"/>
        <v/>
      </c>
    </row>
    <row r="76" spans="1:67" ht="10.5" x14ac:dyDescent="0.25">
      <c r="A76" s="30"/>
      <c r="B76" s="30"/>
      <c r="C76" s="30"/>
      <c r="D76" s="30"/>
      <c r="E76" s="30"/>
      <c r="F76" s="54"/>
      <c r="G76" s="30"/>
      <c r="H76" s="30"/>
      <c r="I76" s="31"/>
      <c r="J76" s="32"/>
      <c r="K76" s="32"/>
      <c r="L76" s="32"/>
      <c r="M76" s="32"/>
      <c r="N76" s="32"/>
      <c r="O76" s="32"/>
      <c r="P76" s="54"/>
      <c r="Q76" s="32"/>
      <c r="R76" s="54"/>
      <c r="S76" s="31"/>
      <c r="T76" s="54"/>
      <c r="U76" s="31"/>
      <c r="V76" s="31"/>
      <c r="W76" s="31"/>
      <c r="X76" s="59"/>
      <c r="Y76" s="59"/>
      <c r="Z76" s="59"/>
      <c r="AA76" s="59"/>
      <c r="AB76" s="59"/>
      <c r="AC76" s="30"/>
      <c r="AD76" s="59"/>
      <c r="AE76" s="30"/>
      <c r="AF76" s="59"/>
      <c r="AG76" s="30"/>
      <c r="AH76" s="59"/>
      <c r="AI76" s="30"/>
      <c r="AJ76" s="59"/>
      <c r="AK76" s="30"/>
      <c r="AL76" s="30"/>
      <c r="AM76" s="30"/>
      <c r="AN76" s="31"/>
      <c r="AO76" s="59"/>
      <c r="AP76" s="59"/>
      <c r="AQ76" s="59"/>
      <c r="AR76" s="31"/>
      <c r="AS76" s="4" t="str">
        <f>IF(AND(ISNA((VLOOKUP(F76,'2 Maakoodit'!A:A,1,FALSE)))=TRUE,ISBLANK(F76)=FALSE),"Maakoodia ei löydy maalistalta. ","")</f>
        <v/>
      </c>
      <c r="AT76" s="4" t="str">
        <f>IF(AND(ISNA((VLOOKUP(P76,'3 Toimialat'!A:A,1,FALSE)))=TRUE,ISBLANK(P76)=FALSE),"1. toimialakoodia ei löydy toimialalistalta. ","")</f>
        <v/>
      </c>
      <c r="AU76" s="4" t="str">
        <f>IF(AND(ISNA((VLOOKUP(R76,'3 Toimialat'!A:A,1,FALSE)))=TRUE,ISBLANK(R76)=FALSE),"2. toimialakoodia ei löydy toimialalistalta. ","")</f>
        <v/>
      </c>
      <c r="AV76" s="4" t="str">
        <f>IF(AND(ISNA((VLOOKUP(T76,'3 Toimialat'!A:A,1,FALSE)))=TRUE,ISBLANK(T76)=FALSE),"3. toimialakoodia ei löydy toimialalistalta. ","")</f>
        <v/>
      </c>
      <c r="AW76" s="13" t="str">
        <f t="shared" si="7"/>
        <v/>
      </c>
      <c r="AX76" s="13" t="str">
        <f t="shared" si="8"/>
        <v/>
      </c>
      <c r="AY76" s="13" t="str">
        <f t="shared" si="9"/>
        <v/>
      </c>
      <c r="AZ76" s="13" t="str">
        <f t="shared" si="10"/>
        <v/>
      </c>
      <c r="BA76" s="13" t="str">
        <f t="shared" si="11"/>
        <v/>
      </c>
      <c r="BB76" s="13" t="str">
        <f t="shared" si="12"/>
        <v/>
      </c>
      <c r="BC76" s="13" t="str">
        <f t="shared" si="13"/>
        <v/>
      </c>
      <c r="BD76" s="13" t="str">
        <f t="shared" si="14"/>
        <v/>
      </c>
      <c r="BE76" s="13" t="str">
        <f t="shared" si="15"/>
        <v/>
      </c>
      <c r="BF76" s="13" t="str">
        <f t="shared" si="16"/>
        <v/>
      </c>
      <c r="BG76" s="13" t="str">
        <f t="shared" si="17"/>
        <v/>
      </c>
      <c r="BH76" s="2">
        <f t="shared" si="18"/>
        <v>0</v>
      </c>
      <c r="BI76" s="13" t="str">
        <f t="shared" si="19"/>
        <v/>
      </c>
      <c r="BJ76" s="13" t="str">
        <f t="shared" si="20"/>
        <v/>
      </c>
      <c r="BK76" s="13" t="str">
        <f t="shared" si="21"/>
        <v/>
      </c>
      <c r="BL76" s="13" t="str">
        <f t="shared" si="22"/>
        <v/>
      </c>
      <c r="BM76" s="13" t="str">
        <f t="shared" si="23"/>
        <v/>
      </c>
      <c r="BN76" s="13" t="str">
        <f t="shared" si="24"/>
        <v/>
      </c>
      <c r="BO76" s="58" t="str">
        <f t="shared" si="25"/>
        <v/>
      </c>
    </row>
    <row r="77" spans="1:67" ht="10.5" x14ac:dyDescent="0.25">
      <c r="A77" s="30"/>
      <c r="B77" s="30"/>
      <c r="C77" s="30"/>
      <c r="D77" s="30"/>
      <c r="E77" s="30"/>
      <c r="F77" s="54"/>
      <c r="G77" s="30"/>
      <c r="H77" s="30"/>
      <c r="I77" s="31"/>
      <c r="J77" s="32"/>
      <c r="K77" s="32"/>
      <c r="L77" s="32"/>
      <c r="M77" s="32"/>
      <c r="N77" s="32"/>
      <c r="O77" s="32"/>
      <c r="P77" s="54"/>
      <c r="Q77" s="32"/>
      <c r="R77" s="54"/>
      <c r="S77" s="31"/>
      <c r="T77" s="54"/>
      <c r="U77" s="31"/>
      <c r="V77" s="31"/>
      <c r="W77" s="31"/>
      <c r="X77" s="59"/>
      <c r="Y77" s="59"/>
      <c r="Z77" s="59"/>
      <c r="AA77" s="59"/>
      <c r="AB77" s="59"/>
      <c r="AC77" s="30"/>
      <c r="AD77" s="59"/>
      <c r="AE77" s="30"/>
      <c r="AF77" s="59"/>
      <c r="AG77" s="30"/>
      <c r="AH77" s="59"/>
      <c r="AI77" s="30"/>
      <c r="AJ77" s="59"/>
      <c r="AK77" s="30"/>
      <c r="AL77" s="30"/>
      <c r="AM77" s="30"/>
      <c r="AN77" s="31"/>
      <c r="AO77" s="59"/>
      <c r="AP77" s="59"/>
      <c r="AQ77" s="59"/>
      <c r="AR77" s="31"/>
      <c r="AS77" s="4" t="str">
        <f>IF(AND(ISNA((VLOOKUP(F77,'2 Maakoodit'!A:A,1,FALSE)))=TRUE,ISBLANK(F77)=FALSE),"Maakoodia ei löydy maalistalta. ","")</f>
        <v/>
      </c>
      <c r="AT77" s="4" t="str">
        <f>IF(AND(ISNA((VLOOKUP(P77,'3 Toimialat'!A:A,1,FALSE)))=TRUE,ISBLANK(P77)=FALSE),"1. toimialakoodia ei löydy toimialalistalta. ","")</f>
        <v/>
      </c>
      <c r="AU77" s="4" t="str">
        <f>IF(AND(ISNA((VLOOKUP(R77,'3 Toimialat'!A:A,1,FALSE)))=TRUE,ISBLANK(R77)=FALSE),"2. toimialakoodia ei löydy toimialalistalta. ","")</f>
        <v/>
      </c>
      <c r="AV77" s="4" t="str">
        <f>IF(AND(ISNA((VLOOKUP(T77,'3 Toimialat'!A:A,1,FALSE)))=TRUE,ISBLANK(T77)=FALSE),"3. toimialakoodia ei löydy toimialalistalta. ","")</f>
        <v/>
      </c>
      <c r="AW77" s="13" t="str">
        <f t="shared" si="7"/>
        <v/>
      </c>
      <c r="AX77" s="13" t="str">
        <f t="shared" si="8"/>
        <v/>
      </c>
      <c r="AY77" s="13" t="str">
        <f t="shared" si="9"/>
        <v/>
      </c>
      <c r="AZ77" s="13" t="str">
        <f t="shared" si="10"/>
        <v/>
      </c>
      <c r="BA77" s="13" t="str">
        <f t="shared" si="11"/>
        <v/>
      </c>
      <c r="BB77" s="13" t="str">
        <f t="shared" si="12"/>
        <v/>
      </c>
      <c r="BC77" s="13" t="str">
        <f t="shared" si="13"/>
        <v/>
      </c>
      <c r="BD77" s="13" t="str">
        <f t="shared" si="14"/>
        <v/>
      </c>
      <c r="BE77" s="13" t="str">
        <f t="shared" si="15"/>
        <v/>
      </c>
      <c r="BF77" s="13" t="str">
        <f t="shared" si="16"/>
        <v/>
      </c>
      <c r="BG77" s="13" t="str">
        <f t="shared" si="17"/>
        <v/>
      </c>
      <c r="BH77" s="2">
        <f t="shared" si="18"/>
        <v>0</v>
      </c>
      <c r="BI77" s="13" t="str">
        <f t="shared" si="19"/>
        <v/>
      </c>
      <c r="BJ77" s="13" t="str">
        <f t="shared" si="20"/>
        <v/>
      </c>
      <c r="BK77" s="13" t="str">
        <f t="shared" si="21"/>
        <v/>
      </c>
      <c r="BL77" s="13" t="str">
        <f t="shared" si="22"/>
        <v/>
      </c>
      <c r="BM77" s="13" t="str">
        <f t="shared" si="23"/>
        <v/>
      </c>
      <c r="BN77" s="13" t="str">
        <f t="shared" si="24"/>
        <v/>
      </c>
      <c r="BO77" s="58" t="str">
        <f t="shared" si="25"/>
        <v/>
      </c>
    </row>
    <row r="78" spans="1:67" ht="10.5" x14ac:dyDescent="0.25">
      <c r="A78" s="30"/>
      <c r="B78" s="30"/>
      <c r="C78" s="30"/>
      <c r="D78" s="30"/>
      <c r="E78" s="30"/>
      <c r="F78" s="54"/>
      <c r="G78" s="30"/>
      <c r="H78" s="30"/>
      <c r="I78" s="31"/>
      <c r="J78" s="32"/>
      <c r="K78" s="32"/>
      <c r="L78" s="32"/>
      <c r="M78" s="32"/>
      <c r="N78" s="32"/>
      <c r="O78" s="32"/>
      <c r="P78" s="54"/>
      <c r="Q78" s="32"/>
      <c r="R78" s="54"/>
      <c r="S78" s="31"/>
      <c r="T78" s="54"/>
      <c r="U78" s="31"/>
      <c r="V78" s="31"/>
      <c r="W78" s="31"/>
      <c r="X78" s="59"/>
      <c r="Y78" s="59"/>
      <c r="Z78" s="59"/>
      <c r="AA78" s="59"/>
      <c r="AB78" s="59"/>
      <c r="AC78" s="30"/>
      <c r="AD78" s="59"/>
      <c r="AE78" s="30"/>
      <c r="AF78" s="59"/>
      <c r="AG78" s="30"/>
      <c r="AH78" s="59"/>
      <c r="AI78" s="30"/>
      <c r="AJ78" s="59"/>
      <c r="AK78" s="30"/>
      <c r="AL78" s="30"/>
      <c r="AM78" s="30"/>
      <c r="AN78" s="31"/>
      <c r="AO78" s="59"/>
      <c r="AP78" s="59"/>
      <c r="AQ78" s="59"/>
      <c r="AR78" s="31"/>
      <c r="AS78" s="4" t="str">
        <f>IF(AND(ISNA((VLOOKUP(F78,'2 Maakoodit'!A:A,1,FALSE)))=TRUE,ISBLANK(F78)=FALSE),"Maakoodia ei löydy maalistalta. ","")</f>
        <v/>
      </c>
      <c r="AT78" s="4" t="str">
        <f>IF(AND(ISNA((VLOOKUP(P78,'3 Toimialat'!A:A,1,FALSE)))=TRUE,ISBLANK(P78)=FALSE),"1. toimialakoodia ei löydy toimialalistalta. ","")</f>
        <v/>
      </c>
      <c r="AU78" s="4" t="str">
        <f>IF(AND(ISNA((VLOOKUP(R78,'3 Toimialat'!A:A,1,FALSE)))=TRUE,ISBLANK(R78)=FALSE),"2. toimialakoodia ei löydy toimialalistalta. ","")</f>
        <v/>
      </c>
      <c r="AV78" s="4" t="str">
        <f>IF(AND(ISNA((VLOOKUP(T78,'3 Toimialat'!A:A,1,FALSE)))=TRUE,ISBLANK(T78)=FALSE),"3. toimialakoodia ei löydy toimialalistalta. ","")</f>
        <v/>
      </c>
      <c r="AW78" s="13" t="str">
        <f t="shared" si="7"/>
        <v/>
      </c>
      <c r="AX78" s="13" t="str">
        <f t="shared" si="8"/>
        <v/>
      </c>
      <c r="AY78" s="13" t="str">
        <f t="shared" si="9"/>
        <v/>
      </c>
      <c r="AZ78" s="13" t="str">
        <f t="shared" si="10"/>
        <v/>
      </c>
      <c r="BA78" s="13" t="str">
        <f t="shared" si="11"/>
        <v/>
      </c>
      <c r="BB78" s="13" t="str">
        <f t="shared" si="12"/>
        <v/>
      </c>
      <c r="BC78" s="13" t="str">
        <f t="shared" si="13"/>
        <v/>
      </c>
      <c r="BD78" s="13" t="str">
        <f t="shared" si="14"/>
        <v/>
      </c>
      <c r="BE78" s="13" t="str">
        <f t="shared" si="15"/>
        <v/>
      </c>
      <c r="BF78" s="13" t="str">
        <f t="shared" si="16"/>
        <v/>
      </c>
      <c r="BG78" s="13" t="str">
        <f t="shared" si="17"/>
        <v/>
      </c>
      <c r="BH78" s="2">
        <f t="shared" si="18"/>
        <v>0</v>
      </c>
      <c r="BI78" s="13" t="str">
        <f t="shared" si="19"/>
        <v/>
      </c>
      <c r="BJ78" s="13" t="str">
        <f t="shared" si="20"/>
        <v/>
      </c>
      <c r="BK78" s="13" t="str">
        <f t="shared" si="21"/>
        <v/>
      </c>
      <c r="BL78" s="13" t="str">
        <f t="shared" si="22"/>
        <v/>
      </c>
      <c r="BM78" s="13" t="str">
        <f t="shared" si="23"/>
        <v/>
      </c>
      <c r="BN78" s="13" t="str">
        <f t="shared" si="24"/>
        <v/>
      </c>
      <c r="BO78" s="58" t="str">
        <f t="shared" si="25"/>
        <v/>
      </c>
    </row>
    <row r="79" spans="1:67" ht="10.5" x14ac:dyDescent="0.25">
      <c r="A79" s="30"/>
      <c r="B79" s="30"/>
      <c r="C79" s="30"/>
      <c r="D79" s="30"/>
      <c r="E79" s="30"/>
      <c r="F79" s="54"/>
      <c r="G79" s="30"/>
      <c r="H79" s="30"/>
      <c r="I79" s="31"/>
      <c r="J79" s="32"/>
      <c r="K79" s="32"/>
      <c r="L79" s="32"/>
      <c r="M79" s="32"/>
      <c r="N79" s="32"/>
      <c r="O79" s="32"/>
      <c r="P79" s="54"/>
      <c r="Q79" s="32"/>
      <c r="R79" s="54"/>
      <c r="S79" s="31"/>
      <c r="T79" s="54"/>
      <c r="U79" s="31"/>
      <c r="V79" s="31"/>
      <c r="W79" s="31"/>
      <c r="X79" s="59"/>
      <c r="Y79" s="59"/>
      <c r="Z79" s="59"/>
      <c r="AA79" s="59"/>
      <c r="AB79" s="59"/>
      <c r="AC79" s="30"/>
      <c r="AD79" s="59"/>
      <c r="AE79" s="30"/>
      <c r="AF79" s="59"/>
      <c r="AG79" s="30"/>
      <c r="AH79" s="59"/>
      <c r="AI79" s="30"/>
      <c r="AJ79" s="59"/>
      <c r="AK79" s="30"/>
      <c r="AL79" s="30"/>
      <c r="AM79" s="30"/>
      <c r="AN79" s="31"/>
      <c r="AO79" s="59"/>
      <c r="AP79" s="59"/>
      <c r="AQ79" s="59"/>
      <c r="AR79" s="31"/>
      <c r="AS79" s="4" t="str">
        <f>IF(AND(ISNA((VLOOKUP(F79,'2 Maakoodit'!A:A,1,FALSE)))=TRUE,ISBLANK(F79)=FALSE),"Maakoodia ei löydy maalistalta. ","")</f>
        <v/>
      </c>
      <c r="AT79" s="4" t="str">
        <f>IF(AND(ISNA((VLOOKUP(P79,'3 Toimialat'!A:A,1,FALSE)))=TRUE,ISBLANK(P79)=FALSE),"1. toimialakoodia ei löydy toimialalistalta. ","")</f>
        <v/>
      </c>
      <c r="AU79" s="4" t="str">
        <f>IF(AND(ISNA((VLOOKUP(R79,'3 Toimialat'!A:A,1,FALSE)))=TRUE,ISBLANK(R79)=FALSE),"2. toimialakoodia ei löydy toimialalistalta. ","")</f>
        <v/>
      </c>
      <c r="AV79" s="4" t="str">
        <f>IF(AND(ISNA((VLOOKUP(T79,'3 Toimialat'!A:A,1,FALSE)))=TRUE,ISBLANK(T79)=FALSE),"3. toimialakoodia ei löydy toimialalistalta. ","")</f>
        <v/>
      </c>
      <c r="AW79" s="13" t="str">
        <f t="shared" si="7"/>
        <v/>
      </c>
      <c r="AX79" s="13" t="str">
        <f t="shared" si="8"/>
        <v/>
      </c>
      <c r="AY79" s="13" t="str">
        <f t="shared" si="9"/>
        <v/>
      </c>
      <c r="AZ79" s="13" t="str">
        <f t="shared" si="10"/>
        <v/>
      </c>
      <c r="BA79" s="13" t="str">
        <f t="shared" si="11"/>
        <v/>
      </c>
      <c r="BB79" s="13" t="str">
        <f t="shared" si="12"/>
        <v/>
      </c>
      <c r="BC79" s="13" t="str">
        <f t="shared" si="13"/>
        <v/>
      </c>
      <c r="BD79" s="13" t="str">
        <f t="shared" si="14"/>
        <v/>
      </c>
      <c r="BE79" s="13" t="str">
        <f t="shared" si="15"/>
        <v/>
      </c>
      <c r="BF79" s="13" t="str">
        <f t="shared" si="16"/>
        <v/>
      </c>
      <c r="BG79" s="13" t="str">
        <f t="shared" si="17"/>
        <v/>
      </c>
      <c r="BH79" s="2">
        <f t="shared" si="18"/>
        <v>0</v>
      </c>
      <c r="BI79" s="13" t="str">
        <f t="shared" si="19"/>
        <v/>
      </c>
      <c r="BJ79" s="13" t="str">
        <f t="shared" si="20"/>
        <v/>
      </c>
      <c r="BK79" s="13" t="str">
        <f t="shared" si="21"/>
        <v/>
      </c>
      <c r="BL79" s="13" t="str">
        <f t="shared" si="22"/>
        <v/>
      </c>
      <c r="BM79" s="13" t="str">
        <f t="shared" si="23"/>
        <v/>
      </c>
      <c r="BN79" s="13" t="str">
        <f t="shared" si="24"/>
        <v/>
      </c>
      <c r="BO79" s="58" t="str">
        <f t="shared" si="25"/>
        <v/>
      </c>
    </row>
    <row r="80" spans="1:67" ht="10.5" x14ac:dyDescent="0.25">
      <c r="A80" s="30"/>
      <c r="B80" s="30"/>
      <c r="C80" s="30"/>
      <c r="D80" s="30"/>
      <c r="E80" s="30"/>
      <c r="F80" s="54"/>
      <c r="G80" s="30"/>
      <c r="H80" s="30"/>
      <c r="I80" s="31"/>
      <c r="J80" s="32"/>
      <c r="K80" s="32"/>
      <c r="L80" s="32"/>
      <c r="M80" s="32"/>
      <c r="N80" s="32"/>
      <c r="O80" s="32"/>
      <c r="P80" s="54"/>
      <c r="Q80" s="32"/>
      <c r="R80" s="54"/>
      <c r="S80" s="31"/>
      <c r="T80" s="54"/>
      <c r="U80" s="31"/>
      <c r="V80" s="31"/>
      <c r="W80" s="31"/>
      <c r="X80" s="59"/>
      <c r="Y80" s="59"/>
      <c r="Z80" s="59"/>
      <c r="AA80" s="59"/>
      <c r="AB80" s="59"/>
      <c r="AC80" s="30"/>
      <c r="AD80" s="59"/>
      <c r="AE80" s="30"/>
      <c r="AF80" s="59"/>
      <c r="AG80" s="30"/>
      <c r="AH80" s="59"/>
      <c r="AI80" s="30"/>
      <c r="AJ80" s="59"/>
      <c r="AK80" s="30"/>
      <c r="AL80" s="30"/>
      <c r="AM80" s="30"/>
      <c r="AN80" s="31"/>
      <c r="AO80" s="59"/>
      <c r="AP80" s="59"/>
      <c r="AQ80" s="59"/>
      <c r="AR80" s="31"/>
      <c r="AS80" s="4" t="str">
        <f>IF(AND(ISNA((VLOOKUP(F80,'2 Maakoodit'!A:A,1,FALSE)))=TRUE,ISBLANK(F80)=FALSE),"Maakoodia ei löydy maalistalta. ","")</f>
        <v/>
      </c>
      <c r="AT80" s="4" t="str">
        <f>IF(AND(ISNA((VLOOKUP(P80,'3 Toimialat'!A:A,1,FALSE)))=TRUE,ISBLANK(P80)=FALSE),"1. toimialakoodia ei löydy toimialalistalta. ","")</f>
        <v/>
      </c>
      <c r="AU80" s="4" t="str">
        <f>IF(AND(ISNA((VLOOKUP(R80,'3 Toimialat'!A:A,1,FALSE)))=TRUE,ISBLANK(R80)=FALSE),"2. toimialakoodia ei löydy toimialalistalta. ","")</f>
        <v/>
      </c>
      <c r="AV80" s="4" t="str">
        <f>IF(AND(ISNA((VLOOKUP(T80,'3 Toimialat'!A:A,1,FALSE)))=TRUE,ISBLANK(T80)=FALSE),"3. toimialakoodia ei löydy toimialalistalta. ","")</f>
        <v/>
      </c>
      <c r="AW80" s="13" t="str">
        <f t="shared" ref="AW80:AW143" si="26">IF(AND(AC80&gt;50,OR(AB80=1,AB80=0,AB80="")),"Jos biodiversity osatavoite, %-osuuden maksimi on 50. ","")</f>
        <v/>
      </c>
      <c r="AX80" s="13" t="str">
        <f t="shared" ref="AX80:AX143" si="27">IF(AND(AND(AD80&gt;0,AD80&lt;50),OR(AC80=2,AC80="")),"Jos biodiversity päätavoite, %-osuuden minimi on 50. ","")</f>
        <v/>
      </c>
      <c r="AY80" s="13" t="str">
        <f t="shared" ref="AY80:AY143" si="28">IF(AND(AE80&gt;50,OR(AD80=1,AD80=0,AD80="")),"Jos Climate change - mitigation osatavoite, %-osuuden maksimi on 50. ","")</f>
        <v/>
      </c>
      <c r="AZ80" s="13" t="str">
        <f t="shared" ref="AZ80:AZ143" si="29">IF(AND(AND(AE80&gt;0,AE80&lt;50),OR(AD80=2,AD80="")),"Jos Climate change - mitigation päätavoite, %-osuuden minimi on 50. ","")</f>
        <v/>
      </c>
      <c r="BA80" s="13" t="str">
        <f t="shared" ref="BA80:BA143" si="30">IF(AND(AG80&gt;50,OR(AF80=1,AF80=0,AF80="")),"Jos Climate change - adaptation osatavoite, %-osuuden maksimi on 50. ","")</f>
        <v/>
      </c>
      <c r="BB80" s="13" t="str">
        <f t="shared" ref="BB80:BB143" si="31">IF(AND(AND(AG80&gt;0,AG80&lt;50),OR(AF80=2,AF80="")),"Jos Climate change - adaptation päätavoite, %-osuuden minimi on 50. ","")</f>
        <v/>
      </c>
      <c r="BC80" s="13" t="str">
        <f t="shared" ref="BC80:BC143" si="32">IF(AND(AI80&gt;50,OR(AH80=1,AH80=0,AH80="")),"Jos Desertification osatavoite, %-osuuden maksimi on 50. ","")</f>
        <v/>
      </c>
      <c r="BD80" s="13" t="str">
        <f t="shared" ref="BD80:BD143" si="33">IF(AND(AND(AI80&gt;0,AI80&lt;50),OR(AH80=2,AH80="")),"Jos Desertification päätavoite, %-osuuden minimi on 50. ","")</f>
        <v/>
      </c>
      <c r="BE80" s="13" t="str">
        <f t="shared" ref="BE80:BE143" si="34">IF(AND(NOT(A80=""),B80=""),"Lisää uusi projektikoodi. ","")</f>
        <v/>
      </c>
      <c r="BF80" s="13" t="str">
        <f t="shared" ref="BF80:BF143" si="35">IF(LEN(C80)&gt;140,"Project name in Finnish on yli 140 merkkiä. ","")</f>
        <v/>
      </c>
      <c r="BG80" s="13" t="str">
        <f t="shared" ref="BG80:BG143" si="36">IF(LEN(D80)&gt;140,"Project name in English on yli 140 merkkiä. ","")</f>
        <v/>
      </c>
      <c r="BH80" s="2">
        <f t="shared" ref="BH80:BH143" si="37">IF(Q80=MAX(Q80,S80,U80),P80,IF(S80=MAX(Q80,S80,U80),R80,T80))</f>
        <v>0</v>
      </c>
      <c r="BI80" s="13" t="str">
        <f t="shared" ref="BI80:BI143" si="38">IF(LEN(V80)&gt;2500,"Project description in Finnish on yli 2500 merkkiä. ","")</f>
        <v/>
      </c>
      <c r="BJ80" s="13" t="str">
        <f t="shared" ref="BJ80:BJ143" si="39">IF(LEN(W80)&gt;2500,"Project description in English on yli 2500 merkkiä. ","")</f>
        <v/>
      </c>
      <c r="BK80" s="13" t="str">
        <f t="shared" ref="BK80:BK143" si="40">IF(AND(OR(BH80=15170,BH80=15180),NOT(X80=2)),"Jos purpose code on 15170 tai 15180 tulee gender markkerin olla 2. ","")</f>
        <v/>
      </c>
      <c r="BL80" s="13" t="str">
        <f t="shared" ref="BL80:BL143" si="41">IF(AND(LEFT(BH80,3)=410,NOT(Y80=2)),"Purpose code kuuluu ympäristonsuojeluun (410**) mutta aid to environment markkeri ei ole 2. ","")</f>
        <v/>
      </c>
      <c r="BM80" s="13" t="str">
        <f t="shared" ref="BM80:BM143" si="42">IF(AND(NOT(Z80=2),OR(BH80=15111,BH80=15117,BH80=15118,BH80=15119,BH80=15112,BH80=15128,BH80=15129,BH80=15185,BH80=15113,BH80=15130,BH80=15131,BH80=15132,BH80=15133,BH80=15134,BH80=15135,BH80=15136,BH80=15137,BH80=15150,BH80=15151,BH80=15152,BH80=15153,BH80=15160,BH80=15210,BH80=15220,BH80=15230,BH80=15240,BH80=15261)),"Suurin merkitty purpose code vaatii että PDGG markkeri on 2. ","")</f>
        <v/>
      </c>
      <c r="BN80" s="13" t="str">
        <f t="shared" ref="BN80:BN143" si="43">IF(AND(BH80=41030,NOT(AB80=2)),"Purpose code on 41030 mutta Biodiversiteetti markkeri ei ole 2. ","")</f>
        <v/>
      </c>
      <c r="BO80" s="58" t="str">
        <f t="shared" ref="BO80:BO143" si="44">AS80&amp;AT80&amp;AU80&amp;AV80&amp;AW80&amp;AX80&amp;AY80&amp;AZ80&amp;BA80&amp;BB80&amp;BC80&amp;BD80&amp;BE80&amp;BF80&amp;BG80&amp;BI80&amp;BJ80&amp;BK80&amp;BL80&amp;BM80&amp;BN80</f>
        <v/>
      </c>
    </row>
    <row r="81" spans="1:67" ht="10.5" x14ac:dyDescent="0.25">
      <c r="A81" s="30"/>
      <c r="B81" s="30"/>
      <c r="C81" s="30"/>
      <c r="D81" s="30"/>
      <c r="E81" s="30"/>
      <c r="F81" s="54"/>
      <c r="G81" s="30"/>
      <c r="H81" s="30"/>
      <c r="I81" s="31"/>
      <c r="J81" s="32"/>
      <c r="K81" s="32"/>
      <c r="L81" s="32"/>
      <c r="M81" s="32"/>
      <c r="N81" s="32"/>
      <c r="O81" s="32"/>
      <c r="P81" s="54"/>
      <c r="Q81" s="32"/>
      <c r="R81" s="54"/>
      <c r="S81" s="31"/>
      <c r="T81" s="54"/>
      <c r="U81" s="31"/>
      <c r="V81" s="31"/>
      <c r="W81" s="31"/>
      <c r="X81" s="59"/>
      <c r="Y81" s="59"/>
      <c r="Z81" s="59"/>
      <c r="AA81" s="59"/>
      <c r="AB81" s="59"/>
      <c r="AC81" s="30"/>
      <c r="AD81" s="59"/>
      <c r="AE81" s="30"/>
      <c r="AF81" s="59"/>
      <c r="AG81" s="30"/>
      <c r="AH81" s="59"/>
      <c r="AI81" s="30"/>
      <c r="AJ81" s="59"/>
      <c r="AK81" s="30"/>
      <c r="AL81" s="30"/>
      <c r="AM81" s="30"/>
      <c r="AN81" s="31"/>
      <c r="AO81" s="59"/>
      <c r="AP81" s="59"/>
      <c r="AQ81" s="59"/>
      <c r="AR81" s="31"/>
      <c r="AS81" s="4" t="str">
        <f>IF(AND(ISNA((VLOOKUP(F81,'2 Maakoodit'!A:A,1,FALSE)))=TRUE,ISBLANK(F81)=FALSE),"Maakoodia ei löydy maalistalta. ","")</f>
        <v/>
      </c>
      <c r="AT81" s="4" t="str">
        <f>IF(AND(ISNA((VLOOKUP(P81,'3 Toimialat'!A:A,1,FALSE)))=TRUE,ISBLANK(P81)=FALSE),"1. toimialakoodia ei löydy toimialalistalta. ","")</f>
        <v/>
      </c>
      <c r="AU81" s="4" t="str">
        <f>IF(AND(ISNA((VLOOKUP(R81,'3 Toimialat'!A:A,1,FALSE)))=TRUE,ISBLANK(R81)=FALSE),"2. toimialakoodia ei löydy toimialalistalta. ","")</f>
        <v/>
      </c>
      <c r="AV81" s="4" t="str">
        <f>IF(AND(ISNA((VLOOKUP(T81,'3 Toimialat'!A:A,1,FALSE)))=TRUE,ISBLANK(T81)=FALSE),"3. toimialakoodia ei löydy toimialalistalta. ","")</f>
        <v/>
      </c>
      <c r="AW81" s="13" t="str">
        <f t="shared" si="26"/>
        <v/>
      </c>
      <c r="AX81" s="13" t="str">
        <f t="shared" si="27"/>
        <v/>
      </c>
      <c r="AY81" s="13" t="str">
        <f t="shared" si="28"/>
        <v/>
      </c>
      <c r="AZ81" s="13" t="str">
        <f t="shared" si="29"/>
        <v/>
      </c>
      <c r="BA81" s="13" t="str">
        <f t="shared" si="30"/>
        <v/>
      </c>
      <c r="BB81" s="13" t="str">
        <f t="shared" si="31"/>
        <v/>
      </c>
      <c r="BC81" s="13" t="str">
        <f t="shared" si="32"/>
        <v/>
      </c>
      <c r="BD81" s="13" t="str">
        <f t="shared" si="33"/>
        <v/>
      </c>
      <c r="BE81" s="13" t="str">
        <f t="shared" si="34"/>
        <v/>
      </c>
      <c r="BF81" s="13" t="str">
        <f t="shared" si="35"/>
        <v/>
      </c>
      <c r="BG81" s="13" t="str">
        <f t="shared" si="36"/>
        <v/>
      </c>
      <c r="BH81" s="2">
        <f t="shared" si="37"/>
        <v>0</v>
      </c>
      <c r="BI81" s="13" t="str">
        <f t="shared" si="38"/>
        <v/>
      </c>
      <c r="BJ81" s="13" t="str">
        <f t="shared" si="39"/>
        <v/>
      </c>
      <c r="BK81" s="13" t="str">
        <f t="shared" si="40"/>
        <v/>
      </c>
      <c r="BL81" s="13" t="str">
        <f t="shared" si="41"/>
        <v/>
      </c>
      <c r="BM81" s="13" t="str">
        <f t="shared" si="42"/>
        <v/>
      </c>
      <c r="BN81" s="13" t="str">
        <f t="shared" si="43"/>
        <v/>
      </c>
      <c r="BO81" s="58" t="str">
        <f t="shared" si="44"/>
        <v/>
      </c>
    </row>
    <row r="82" spans="1:67" ht="10.5" x14ac:dyDescent="0.25">
      <c r="A82" s="30"/>
      <c r="B82" s="30"/>
      <c r="C82" s="30"/>
      <c r="D82" s="30"/>
      <c r="E82" s="30"/>
      <c r="F82" s="54"/>
      <c r="G82" s="30"/>
      <c r="H82" s="30"/>
      <c r="I82" s="31"/>
      <c r="J82" s="32"/>
      <c r="K82" s="32"/>
      <c r="L82" s="32"/>
      <c r="M82" s="32"/>
      <c r="N82" s="32"/>
      <c r="O82" s="32"/>
      <c r="P82" s="54"/>
      <c r="Q82" s="32"/>
      <c r="R82" s="54"/>
      <c r="S82" s="31"/>
      <c r="T82" s="54"/>
      <c r="U82" s="31"/>
      <c r="V82" s="31"/>
      <c r="W82" s="31"/>
      <c r="X82" s="59"/>
      <c r="Y82" s="59"/>
      <c r="Z82" s="59"/>
      <c r="AA82" s="59"/>
      <c r="AB82" s="59"/>
      <c r="AC82" s="30"/>
      <c r="AD82" s="59"/>
      <c r="AE82" s="30"/>
      <c r="AF82" s="59"/>
      <c r="AG82" s="30"/>
      <c r="AH82" s="59"/>
      <c r="AI82" s="30"/>
      <c r="AJ82" s="59"/>
      <c r="AK82" s="30"/>
      <c r="AL82" s="30"/>
      <c r="AM82" s="30"/>
      <c r="AN82" s="31"/>
      <c r="AO82" s="59"/>
      <c r="AP82" s="59"/>
      <c r="AQ82" s="59"/>
      <c r="AR82" s="31"/>
      <c r="AS82" s="4" t="str">
        <f>IF(AND(ISNA((VLOOKUP(F82,'2 Maakoodit'!A:A,1,FALSE)))=TRUE,ISBLANK(F82)=FALSE),"Maakoodia ei löydy maalistalta. ","")</f>
        <v/>
      </c>
      <c r="AT82" s="4" t="str">
        <f>IF(AND(ISNA((VLOOKUP(P82,'3 Toimialat'!A:A,1,FALSE)))=TRUE,ISBLANK(P82)=FALSE),"1. toimialakoodia ei löydy toimialalistalta. ","")</f>
        <v/>
      </c>
      <c r="AU82" s="4" t="str">
        <f>IF(AND(ISNA((VLOOKUP(R82,'3 Toimialat'!A:A,1,FALSE)))=TRUE,ISBLANK(R82)=FALSE),"2. toimialakoodia ei löydy toimialalistalta. ","")</f>
        <v/>
      </c>
      <c r="AV82" s="4" t="str">
        <f>IF(AND(ISNA((VLOOKUP(T82,'3 Toimialat'!A:A,1,FALSE)))=TRUE,ISBLANK(T82)=FALSE),"3. toimialakoodia ei löydy toimialalistalta. ","")</f>
        <v/>
      </c>
      <c r="AW82" s="13" t="str">
        <f t="shared" si="26"/>
        <v/>
      </c>
      <c r="AX82" s="13" t="str">
        <f t="shared" si="27"/>
        <v/>
      </c>
      <c r="AY82" s="13" t="str">
        <f t="shared" si="28"/>
        <v/>
      </c>
      <c r="AZ82" s="13" t="str">
        <f t="shared" si="29"/>
        <v/>
      </c>
      <c r="BA82" s="13" t="str">
        <f t="shared" si="30"/>
        <v/>
      </c>
      <c r="BB82" s="13" t="str">
        <f t="shared" si="31"/>
        <v/>
      </c>
      <c r="BC82" s="13" t="str">
        <f t="shared" si="32"/>
        <v/>
      </c>
      <c r="BD82" s="13" t="str">
        <f t="shared" si="33"/>
        <v/>
      </c>
      <c r="BE82" s="13" t="str">
        <f t="shared" si="34"/>
        <v/>
      </c>
      <c r="BF82" s="13" t="str">
        <f t="shared" si="35"/>
        <v/>
      </c>
      <c r="BG82" s="13" t="str">
        <f t="shared" si="36"/>
        <v/>
      </c>
      <c r="BH82" s="2">
        <f t="shared" si="37"/>
        <v>0</v>
      </c>
      <c r="BI82" s="13" t="str">
        <f t="shared" si="38"/>
        <v/>
      </c>
      <c r="BJ82" s="13" t="str">
        <f t="shared" si="39"/>
        <v/>
      </c>
      <c r="BK82" s="13" t="str">
        <f t="shared" si="40"/>
        <v/>
      </c>
      <c r="BL82" s="13" t="str">
        <f t="shared" si="41"/>
        <v/>
      </c>
      <c r="BM82" s="13" t="str">
        <f t="shared" si="42"/>
        <v/>
      </c>
      <c r="BN82" s="13" t="str">
        <f t="shared" si="43"/>
        <v/>
      </c>
      <c r="BO82" s="58" t="str">
        <f t="shared" si="44"/>
        <v/>
      </c>
    </row>
    <row r="83" spans="1:67" ht="10.5" x14ac:dyDescent="0.25">
      <c r="A83" s="30"/>
      <c r="B83" s="30"/>
      <c r="C83" s="30"/>
      <c r="D83" s="30"/>
      <c r="E83" s="30"/>
      <c r="F83" s="54"/>
      <c r="G83" s="30"/>
      <c r="H83" s="30"/>
      <c r="I83" s="31"/>
      <c r="J83" s="32"/>
      <c r="K83" s="32"/>
      <c r="L83" s="32"/>
      <c r="M83" s="32"/>
      <c r="N83" s="32"/>
      <c r="O83" s="32"/>
      <c r="P83" s="54"/>
      <c r="Q83" s="32"/>
      <c r="R83" s="54"/>
      <c r="S83" s="31"/>
      <c r="T83" s="54"/>
      <c r="U83" s="31"/>
      <c r="V83" s="31"/>
      <c r="W83" s="31"/>
      <c r="X83" s="59"/>
      <c r="Y83" s="59"/>
      <c r="Z83" s="59"/>
      <c r="AA83" s="59"/>
      <c r="AB83" s="59"/>
      <c r="AC83" s="30"/>
      <c r="AD83" s="59"/>
      <c r="AE83" s="30"/>
      <c r="AF83" s="59"/>
      <c r="AG83" s="30"/>
      <c r="AH83" s="59"/>
      <c r="AI83" s="30"/>
      <c r="AJ83" s="59"/>
      <c r="AK83" s="30"/>
      <c r="AL83" s="30"/>
      <c r="AM83" s="30"/>
      <c r="AN83" s="31"/>
      <c r="AO83" s="59"/>
      <c r="AP83" s="59"/>
      <c r="AQ83" s="59"/>
      <c r="AR83" s="31"/>
      <c r="AS83" s="4" t="str">
        <f>IF(AND(ISNA((VLOOKUP(F83,'2 Maakoodit'!A:A,1,FALSE)))=TRUE,ISBLANK(F83)=FALSE),"Maakoodia ei löydy maalistalta. ","")</f>
        <v/>
      </c>
      <c r="AT83" s="4" t="str">
        <f>IF(AND(ISNA((VLOOKUP(P83,'3 Toimialat'!A:A,1,FALSE)))=TRUE,ISBLANK(P83)=FALSE),"1. toimialakoodia ei löydy toimialalistalta. ","")</f>
        <v/>
      </c>
      <c r="AU83" s="4" t="str">
        <f>IF(AND(ISNA((VLOOKUP(R83,'3 Toimialat'!A:A,1,FALSE)))=TRUE,ISBLANK(R83)=FALSE),"2. toimialakoodia ei löydy toimialalistalta. ","")</f>
        <v/>
      </c>
      <c r="AV83" s="4" t="str">
        <f>IF(AND(ISNA((VLOOKUP(T83,'3 Toimialat'!A:A,1,FALSE)))=TRUE,ISBLANK(T83)=FALSE),"3. toimialakoodia ei löydy toimialalistalta. ","")</f>
        <v/>
      </c>
      <c r="AW83" s="13" t="str">
        <f t="shared" si="26"/>
        <v/>
      </c>
      <c r="AX83" s="13" t="str">
        <f t="shared" si="27"/>
        <v/>
      </c>
      <c r="AY83" s="13" t="str">
        <f t="shared" si="28"/>
        <v/>
      </c>
      <c r="AZ83" s="13" t="str">
        <f t="shared" si="29"/>
        <v/>
      </c>
      <c r="BA83" s="13" t="str">
        <f t="shared" si="30"/>
        <v/>
      </c>
      <c r="BB83" s="13" t="str">
        <f t="shared" si="31"/>
        <v/>
      </c>
      <c r="BC83" s="13" t="str">
        <f t="shared" si="32"/>
        <v/>
      </c>
      <c r="BD83" s="13" t="str">
        <f t="shared" si="33"/>
        <v/>
      </c>
      <c r="BE83" s="13" t="str">
        <f t="shared" si="34"/>
        <v/>
      </c>
      <c r="BF83" s="13" t="str">
        <f t="shared" si="35"/>
        <v/>
      </c>
      <c r="BG83" s="13" t="str">
        <f t="shared" si="36"/>
        <v/>
      </c>
      <c r="BH83" s="2">
        <f t="shared" si="37"/>
        <v>0</v>
      </c>
      <c r="BI83" s="13" t="str">
        <f t="shared" si="38"/>
        <v/>
      </c>
      <c r="BJ83" s="13" t="str">
        <f t="shared" si="39"/>
        <v/>
      </c>
      <c r="BK83" s="13" t="str">
        <f t="shared" si="40"/>
        <v/>
      </c>
      <c r="BL83" s="13" t="str">
        <f t="shared" si="41"/>
        <v/>
      </c>
      <c r="BM83" s="13" t="str">
        <f t="shared" si="42"/>
        <v/>
      </c>
      <c r="BN83" s="13" t="str">
        <f t="shared" si="43"/>
        <v/>
      </c>
      <c r="BO83" s="58" t="str">
        <f t="shared" si="44"/>
        <v/>
      </c>
    </row>
    <row r="84" spans="1:67" ht="10.5" x14ac:dyDescent="0.25">
      <c r="A84" s="30"/>
      <c r="B84" s="30"/>
      <c r="C84" s="30"/>
      <c r="D84" s="30"/>
      <c r="E84" s="30"/>
      <c r="F84" s="54"/>
      <c r="G84" s="30"/>
      <c r="H84" s="30"/>
      <c r="I84" s="31"/>
      <c r="J84" s="32"/>
      <c r="K84" s="32"/>
      <c r="L84" s="32"/>
      <c r="M84" s="32"/>
      <c r="N84" s="32"/>
      <c r="O84" s="32"/>
      <c r="P84" s="54"/>
      <c r="Q84" s="32"/>
      <c r="R84" s="54"/>
      <c r="S84" s="31"/>
      <c r="T84" s="54"/>
      <c r="U84" s="31"/>
      <c r="V84" s="31"/>
      <c r="W84" s="31"/>
      <c r="X84" s="59"/>
      <c r="Y84" s="59"/>
      <c r="Z84" s="59"/>
      <c r="AA84" s="59"/>
      <c r="AB84" s="59"/>
      <c r="AC84" s="30"/>
      <c r="AD84" s="59"/>
      <c r="AE84" s="30"/>
      <c r="AF84" s="59"/>
      <c r="AG84" s="30"/>
      <c r="AH84" s="59"/>
      <c r="AI84" s="30"/>
      <c r="AJ84" s="59"/>
      <c r="AK84" s="30"/>
      <c r="AL84" s="30"/>
      <c r="AM84" s="30"/>
      <c r="AN84" s="31"/>
      <c r="AO84" s="59"/>
      <c r="AP84" s="59"/>
      <c r="AQ84" s="59"/>
      <c r="AR84" s="31"/>
      <c r="AS84" s="4" t="str">
        <f>IF(AND(ISNA((VLOOKUP(F84,'2 Maakoodit'!A:A,1,FALSE)))=TRUE,ISBLANK(F84)=FALSE),"Maakoodia ei löydy maalistalta. ","")</f>
        <v/>
      </c>
      <c r="AT84" s="4" t="str">
        <f>IF(AND(ISNA((VLOOKUP(P84,'3 Toimialat'!A:A,1,FALSE)))=TRUE,ISBLANK(P84)=FALSE),"1. toimialakoodia ei löydy toimialalistalta. ","")</f>
        <v/>
      </c>
      <c r="AU84" s="4" t="str">
        <f>IF(AND(ISNA((VLOOKUP(R84,'3 Toimialat'!A:A,1,FALSE)))=TRUE,ISBLANK(R84)=FALSE),"2. toimialakoodia ei löydy toimialalistalta. ","")</f>
        <v/>
      </c>
      <c r="AV84" s="4" t="str">
        <f>IF(AND(ISNA((VLOOKUP(T84,'3 Toimialat'!A:A,1,FALSE)))=TRUE,ISBLANK(T84)=FALSE),"3. toimialakoodia ei löydy toimialalistalta. ","")</f>
        <v/>
      </c>
      <c r="AW84" s="13" t="str">
        <f t="shared" si="26"/>
        <v/>
      </c>
      <c r="AX84" s="13" t="str">
        <f t="shared" si="27"/>
        <v/>
      </c>
      <c r="AY84" s="13" t="str">
        <f t="shared" si="28"/>
        <v/>
      </c>
      <c r="AZ84" s="13" t="str">
        <f t="shared" si="29"/>
        <v/>
      </c>
      <c r="BA84" s="13" t="str">
        <f t="shared" si="30"/>
        <v/>
      </c>
      <c r="BB84" s="13" t="str">
        <f t="shared" si="31"/>
        <v/>
      </c>
      <c r="BC84" s="13" t="str">
        <f t="shared" si="32"/>
        <v/>
      </c>
      <c r="BD84" s="13" t="str">
        <f t="shared" si="33"/>
        <v/>
      </c>
      <c r="BE84" s="13" t="str">
        <f t="shared" si="34"/>
        <v/>
      </c>
      <c r="BF84" s="13" t="str">
        <f t="shared" si="35"/>
        <v/>
      </c>
      <c r="BG84" s="13" t="str">
        <f t="shared" si="36"/>
        <v/>
      </c>
      <c r="BH84" s="2">
        <f t="shared" si="37"/>
        <v>0</v>
      </c>
      <c r="BI84" s="13" t="str">
        <f t="shared" si="38"/>
        <v/>
      </c>
      <c r="BJ84" s="13" t="str">
        <f t="shared" si="39"/>
        <v/>
      </c>
      <c r="BK84" s="13" t="str">
        <f t="shared" si="40"/>
        <v/>
      </c>
      <c r="BL84" s="13" t="str">
        <f t="shared" si="41"/>
        <v/>
      </c>
      <c r="BM84" s="13" t="str">
        <f t="shared" si="42"/>
        <v/>
      </c>
      <c r="BN84" s="13" t="str">
        <f t="shared" si="43"/>
        <v/>
      </c>
      <c r="BO84" s="58" t="str">
        <f t="shared" si="44"/>
        <v/>
      </c>
    </row>
    <row r="85" spans="1:67" ht="10.5" x14ac:dyDescent="0.25">
      <c r="A85" s="30"/>
      <c r="B85" s="30"/>
      <c r="C85" s="30"/>
      <c r="D85" s="30"/>
      <c r="E85" s="30"/>
      <c r="F85" s="54"/>
      <c r="G85" s="30"/>
      <c r="H85" s="30"/>
      <c r="I85" s="31"/>
      <c r="J85" s="32"/>
      <c r="K85" s="32"/>
      <c r="L85" s="32"/>
      <c r="M85" s="32"/>
      <c r="N85" s="32"/>
      <c r="O85" s="32"/>
      <c r="P85" s="54"/>
      <c r="Q85" s="32"/>
      <c r="R85" s="54"/>
      <c r="S85" s="31"/>
      <c r="T85" s="54"/>
      <c r="U85" s="31"/>
      <c r="V85" s="31"/>
      <c r="W85" s="31"/>
      <c r="X85" s="59"/>
      <c r="Y85" s="59"/>
      <c r="Z85" s="59"/>
      <c r="AA85" s="59"/>
      <c r="AB85" s="59"/>
      <c r="AC85" s="30"/>
      <c r="AD85" s="59"/>
      <c r="AE85" s="30"/>
      <c r="AF85" s="59"/>
      <c r="AG85" s="30"/>
      <c r="AH85" s="59"/>
      <c r="AI85" s="30"/>
      <c r="AJ85" s="59"/>
      <c r="AK85" s="30"/>
      <c r="AL85" s="30"/>
      <c r="AM85" s="30"/>
      <c r="AN85" s="31"/>
      <c r="AO85" s="59"/>
      <c r="AP85" s="59"/>
      <c r="AQ85" s="59"/>
      <c r="AR85" s="31"/>
      <c r="AS85" s="4" t="str">
        <f>IF(AND(ISNA((VLOOKUP(F85,'2 Maakoodit'!A:A,1,FALSE)))=TRUE,ISBLANK(F85)=FALSE),"Maakoodia ei löydy maalistalta. ","")</f>
        <v/>
      </c>
      <c r="AT85" s="4" t="str">
        <f>IF(AND(ISNA((VLOOKUP(P85,'3 Toimialat'!A:A,1,FALSE)))=TRUE,ISBLANK(P85)=FALSE),"1. toimialakoodia ei löydy toimialalistalta. ","")</f>
        <v/>
      </c>
      <c r="AU85" s="4" t="str">
        <f>IF(AND(ISNA((VLOOKUP(R85,'3 Toimialat'!A:A,1,FALSE)))=TRUE,ISBLANK(R85)=FALSE),"2. toimialakoodia ei löydy toimialalistalta. ","")</f>
        <v/>
      </c>
      <c r="AV85" s="4" t="str">
        <f>IF(AND(ISNA((VLOOKUP(T85,'3 Toimialat'!A:A,1,FALSE)))=TRUE,ISBLANK(T85)=FALSE),"3. toimialakoodia ei löydy toimialalistalta. ","")</f>
        <v/>
      </c>
      <c r="AW85" s="13" t="str">
        <f t="shared" si="26"/>
        <v/>
      </c>
      <c r="AX85" s="13" t="str">
        <f t="shared" si="27"/>
        <v/>
      </c>
      <c r="AY85" s="13" t="str">
        <f t="shared" si="28"/>
        <v/>
      </c>
      <c r="AZ85" s="13" t="str">
        <f t="shared" si="29"/>
        <v/>
      </c>
      <c r="BA85" s="13" t="str">
        <f t="shared" si="30"/>
        <v/>
      </c>
      <c r="BB85" s="13" t="str">
        <f t="shared" si="31"/>
        <v/>
      </c>
      <c r="BC85" s="13" t="str">
        <f t="shared" si="32"/>
        <v/>
      </c>
      <c r="BD85" s="13" t="str">
        <f t="shared" si="33"/>
        <v/>
      </c>
      <c r="BE85" s="13" t="str">
        <f t="shared" si="34"/>
        <v/>
      </c>
      <c r="BF85" s="13" t="str">
        <f t="shared" si="35"/>
        <v/>
      </c>
      <c r="BG85" s="13" t="str">
        <f t="shared" si="36"/>
        <v/>
      </c>
      <c r="BH85" s="2">
        <f t="shared" si="37"/>
        <v>0</v>
      </c>
      <c r="BI85" s="13" t="str">
        <f t="shared" si="38"/>
        <v/>
      </c>
      <c r="BJ85" s="13" t="str">
        <f t="shared" si="39"/>
        <v/>
      </c>
      <c r="BK85" s="13" t="str">
        <f t="shared" si="40"/>
        <v/>
      </c>
      <c r="BL85" s="13" t="str">
        <f t="shared" si="41"/>
        <v/>
      </c>
      <c r="BM85" s="13" t="str">
        <f t="shared" si="42"/>
        <v/>
      </c>
      <c r="BN85" s="13" t="str">
        <f t="shared" si="43"/>
        <v/>
      </c>
      <c r="BO85" s="58" t="str">
        <f t="shared" si="44"/>
        <v/>
      </c>
    </row>
    <row r="86" spans="1:67" ht="10.5" x14ac:dyDescent="0.25">
      <c r="A86" s="30"/>
      <c r="B86" s="30"/>
      <c r="C86" s="30"/>
      <c r="D86" s="30"/>
      <c r="E86" s="30"/>
      <c r="F86" s="54"/>
      <c r="G86" s="30"/>
      <c r="H86" s="30"/>
      <c r="I86" s="31"/>
      <c r="J86" s="32"/>
      <c r="K86" s="32"/>
      <c r="L86" s="32"/>
      <c r="M86" s="32"/>
      <c r="N86" s="32"/>
      <c r="O86" s="32"/>
      <c r="P86" s="54"/>
      <c r="Q86" s="32"/>
      <c r="R86" s="54"/>
      <c r="S86" s="31"/>
      <c r="T86" s="54"/>
      <c r="U86" s="31"/>
      <c r="V86" s="31"/>
      <c r="W86" s="31"/>
      <c r="X86" s="59"/>
      <c r="Y86" s="59"/>
      <c r="Z86" s="59"/>
      <c r="AA86" s="59"/>
      <c r="AB86" s="59"/>
      <c r="AC86" s="30"/>
      <c r="AD86" s="59"/>
      <c r="AE86" s="30"/>
      <c r="AF86" s="59"/>
      <c r="AG86" s="30"/>
      <c r="AH86" s="59"/>
      <c r="AI86" s="30"/>
      <c r="AJ86" s="59"/>
      <c r="AK86" s="30"/>
      <c r="AL86" s="30"/>
      <c r="AM86" s="30"/>
      <c r="AN86" s="31"/>
      <c r="AO86" s="59"/>
      <c r="AP86" s="59"/>
      <c r="AQ86" s="59"/>
      <c r="AR86" s="31"/>
      <c r="AS86" s="4" t="str">
        <f>IF(AND(ISNA((VLOOKUP(F86,'2 Maakoodit'!A:A,1,FALSE)))=TRUE,ISBLANK(F86)=FALSE),"Maakoodia ei löydy maalistalta. ","")</f>
        <v/>
      </c>
      <c r="AT86" s="4" t="str">
        <f>IF(AND(ISNA((VLOOKUP(P86,'3 Toimialat'!A:A,1,FALSE)))=TRUE,ISBLANK(P86)=FALSE),"1. toimialakoodia ei löydy toimialalistalta. ","")</f>
        <v/>
      </c>
      <c r="AU86" s="4" t="str">
        <f>IF(AND(ISNA((VLOOKUP(R86,'3 Toimialat'!A:A,1,FALSE)))=TRUE,ISBLANK(R86)=FALSE),"2. toimialakoodia ei löydy toimialalistalta. ","")</f>
        <v/>
      </c>
      <c r="AV86" s="4" t="str">
        <f>IF(AND(ISNA((VLOOKUP(T86,'3 Toimialat'!A:A,1,FALSE)))=TRUE,ISBLANK(T86)=FALSE),"3. toimialakoodia ei löydy toimialalistalta. ","")</f>
        <v/>
      </c>
      <c r="AW86" s="13" t="str">
        <f t="shared" si="26"/>
        <v/>
      </c>
      <c r="AX86" s="13" t="str">
        <f t="shared" si="27"/>
        <v/>
      </c>
      <c r="AY86" s="13" t="str">
        <f t="shared" si="28"/>
        <v/>
      </c>
      <c r="AZ86" s="13" t="str">
        <f t="shared" si="29"/>
        <v/>
      </c>
      <c r="BA86" s="13" t="str">
        <f t="shared" si="30"/>
        <v/>
      </c>
      <c r="BB86" s="13" t="str">
        <f t="shared" si="31"/>
        <v/>
      </c>
      <c r="BC86" s="13" t="str">
        <f t="shared" si="32"/>
        <v/>
      </c>
      <c r="BD86" s="13" t="str">
        <f t="shared" si="33"/>
        <v/>
      </c>
      <c r="BE86" s="13" t="str">
        <f t="shared" si="34"/>
        <v/>
      </c>
      <c r="BF86" s="13" t="str">
        <f t="shared" si="35"/>
        <v/>
      </c>
      <c r="BG86" s="13" t="str">
        <f t="shared" si="36"/>
        <v/>
      </c>
      <c r="BH86" s="2">
        <f t="shared" si="37"/>
        <v>0</v>
      </c>
      <c r="BI86" s="13" t="str">
        <f t="shared" si="38"/>
        <v/>
      </c>
      <c r="BJ86" s="13" t="str">
        <f t="shared" si="39"/>
        <v/>
      </c>
      <c r="BK86" s="13" t="str">
        <f t="shared" si="40"/>
        <v/>
      </c>
      <c r="BL86" s="13" t="str">
        <f t="shared" si="41"/>
        <v/>
      </c>
      <c r="BM86" s="13" t="str">
        <f t="shared" si="42"/>
        <v/>
      </c>
      <c r="BN86" s="13" t="str">
        <f t="shared" si="43"/>
        <v/>
      </c>
      <c r="BO86" s="58" t="str">
        <f t="shared" si="44"/>
        <v/>
      </c>
    </row>
    <row r="87" spans="1:67" ht="10.5" x14ac:dyDescent="0.25">
      <c r="A87" s="30"/>
      <c r="B87" s="30"/>
      <c r="C87" s="30"/>
      <c r="D87" s="30"/>
      <c r="E87" s="30"/>
      <c r="F87" s="54"/>
      <c r="G87" s="30"/>
      <c r="H87" s="30"/>
      <c r="I87" s="31"/>
      <c r="J87" s="32"/>
      <c r="K87" s="32"/>
      <c r="L87" s="32"/>
      <c r="M87" s="32"/>
      <c r="N87" s="32"/>
      <c r="O87" s="32"/>
      <c r="P87" s="54"/>
      <c r="Q87" s="32"/>
      <c r="R87" s="54"/>
      <c r="S87" s="31"/>
      <c r="T87" s="54"/>
      <c r="U87" s="31"/>
      <c r="V87" s="31"/>
      <c r="W87" s="31"/>
      <c r="X87" s="59"/>
      <c r="Y87" s="59"/>
      <c r="Z87" s="59"/>
      <c r="AA87" s="59"/>
      <c r="AB87" s="59"/>
      <c r="AC87" s="30"/>
      <c r="AD87" s="59"/>
      <c r="AE87" s="30"/>
      <c r="AF87" s="59"/>
      <c r="AG87" s="30"/>
      <c r="AH87" s="59"/>
      <c r="AI87" s="30"/>
      <c r="AJ87" s="59"/>
      <c r="AK87" s="30"/>
      <c r="AL87" s="30"/>
      <c r="AM87" s="30"/>
      <c r="AN87" s="31"/>
      <c r="AO87" s="59"/>
      <c r="AP87" s="59"/>
      <c r="AQ87" s="59"/>
      <c r="AR87" s="31"/>
      <c r="AS87" s="4" t="str">
        <f>IF(AND(ISNA((VLOOKUP(F87,'2 Maakoodit'!A:A,1,FALSE)))=TRUE,ISBLANK(F87)=FALSE),"Maakoodia ei löydy maalistalta. ","")</f>
        <v/>
      </c>
      <c r="AT87" s="4" t="str">
        <f>IF(AND(ISNA((VLOOKUP(P87,'3 Toimialat'!A:A,1,FALSE)))=TRUE,ISBLANK(P87)=FALSE),"1. toimialakoodia ei löydy toimialalistalta. ","")</f>
        <v/>
      </c>
      <c r="AU87" s="4" t="str">
        <f>IF(AND(ISNA((VLOOKUP(R87,'3 Toimialat'!A:A,1,FALSE)))=TRUE,ISBLANK(R87)=FALSE),"2. toimialakoodia ei löydy toimialalistalta. ","")</f>
        <v/>
      </c>
      <c r="AV87" s="4" t="str">
        <f>IF(AND(ISNA((VLOOKUP(T87,'3 Toimialat'!A:A,1,FALSE)))=TRUE,ISBLANK(T87)=FALSE),"3. toimialakoodia ei löydy toimialalistalta. ","")</f>
        <v/>
      </c>
      <c r="AW87" s="13" t="str">
        <f t="shared" si="26"/>
        <v/>
      </c>
      <c r="AX87" s="13" t="str">
        <f t="shared" si="27"/>
        <v/>
      </c>
      <c r="AY87" s="13" t="str">
        <f t="shared" si="28"/>
        <v/>
      </c>
      <c r="AZ87" s="13" t="str">
        <f t="shared" si="29"/>
        <v/>
      </c>
      <c r="BA87" s="13" t="str">
        <f t="shared" si="30"/>
        <v/>
      </c>
      <c r="BB87" s="13" t="str">
        <f t="shared" si="31"/>
        <v/>
      </c>
      <c r="BC87" s="13" t="str">
        <f t="shared" si="32"/>
        <v/>
      </c>
      <c r="BD87" s="13" t="str">
        <f t="shared" si="33"/>
        <v/>
      </c>
      <c r="BE87" s="13" t="str">
        <f t="shared" si="34"/>
        <v/>
      </c>
      <c r="BF87" s="13" t="str">
        <f t="shared" si="35"/>
        <v/>
      </c>
      <c r="BG87" s="13" t="str">
        <f t="shared" si="36"/>
        <v/>
      </c>
      <c r="BH87" s="2">
        <f t="shared" si="37"/>
        <v>0</v>
      </c>
      <c r="BI87" s="13" t="str">
        <f t="shared" si="38"/>
        <v/>
      </c>
      <c r="BJ87" s="13" t="str">
        <f t="shared" si="39"/>
        <v/>
      </c>
      <c r="BK87" s="13" t="str">
        <f t="shared" si="40"/>
        <v/>
      </c>
      <c r="BL87" s="13" t="str">
        <f t="shared" si="41"/>
        <v/>
      </c>
      <c r="BM87" s="13" t="str">
        <f t="shared" si="42"/>
        <v/>
      </c>
      <c r="BN87" s="13" t="str">
        <f t="shared" si="43"/>
        <v/>
      </c>
      <c r="BO87" s="58" t="str">
        <f t="shared" si="44"/>
        <v/>
      </c>
    </row>
    <row r="88" spans="1:67" ht="10.5" x14ac:dyDescent="0.25">
      <c r="A88" s="30"/>
      <c r="B88" s="30"/>
      <c r="C88" s="30"/>
      <c r="D88" s="30"/>
      <c r="E88" s="30"/>
      <c r="F88" s="54"/>
      <c r="G88" s="30"/>
      <c r="H88" s="30"/>
      <c r="I88" s="31"/>
      <c r="J88" s="32"/>
      <c r="K88" s="32"/>
      <c r="L88" s="32"/>
      <c r="M88" s="32"/>
      <c r="N88" s="32"/>
      <c r="O88" s="32"/>
      <c r="P88" s="54"/>
      <c r="Q88" s="32"/>
      <c r="R88" s="54"/>
      <c r="S88" s="31"/>
      <c r="T88" s="54"/>
      <c r="U88" s="31"/>
      <c r="V88" s="31"/>
      <c r="W88" s="31"/>
      <c r="X88" s="59"/>
      <c r="Y88" s="59"/>
      <c r="Z88" s="59"/>
      <c r="AA88" s="59"/>
      <c r="AB88" s="59"/>
      <c r="AC88" s="30"/>
      <c r="AD88" s="59"/>
      <c r="AE88" s="30"/>
      <c r="AF88" s="59"/>
      <c r="AG88" s="30"/>
      <c r="AH88" s="59"/>
      <c r="AI88" s="30"/>
      <c r="AJ88" s="59"/>
      <c r="AK88" s="30"/>
      <c r="AL88" s="30"/>
      <c r="AM88" s="30"/>
      <c r="AN88" s="31"/>
      <c r="AO88" s="59"/>
      <c r="AP88" s="59"/>
      <c r="AQ88" s="59"/>
      <c r="AR88" s="31"/>
      <c r="AS88" s="4" t="str">
        <f>IF(AND(ISNA((VLOOKUP(F88,'2 Maakoodit'!A:A,1,FALSE)))=TRUE,ISBLANK(F88)=FALSE),"Maakoodia ei löydy maalistalta. ","")</f>
        <v/>
      </c>
      <c r="AT88" s="4" t="str">
        <f>IF(AND(ISNA((VLOOKUP(P88,'3 Toimialat'!A:A,1,FALSE)))=TRUE,ISBLANK(P88)=FALSE),"1. toimialakoodia ei löydy toimialalistalta. ","")</f>
        <v/>
      </c>
      <c r="AU88" s="4" t="str">
        <f>IF(AND(ISNA((VLOOKUP(R88,'3 Toimialat'!A:A,1,FALSE)))=TRUE,ISBLANK(R88)=FALSE),"2. toimialakoodia ei löydy toimialalistalta. ","")</f>
        <v/>
      </c>
      <c r="AV88" s="4" t="str">
        <f>IF(AND(ISNA((VLOOKUP(T88,'3 Toimialat'!A:A,1,FALSE)))=TRUE,ISBLANK(T88)=FALSE),"3. toimialakoodia ei löydy toimialalistalta. ","")</f>
        <v/>
      </c>
      <c r="AW88" s="13" t="str">
        <f t="shared" si="26"/>
        <v/>
      </c>
      <c r="AX88" s="13" t="str">
        <f t="shared" si="27"/>
        <v/>
      </c>
      <c r="AY88" s="13" t="str">
        <f t="shared" si="28"/>
        <v/>
      </c>
      <c r="AZ88" s="13" t="str">
        <f t="shared" si="29"/>
        <v/>
      </c>
      <c r="BA88" s="13" t="str">
        <f t="shared" si="30"/>
        <v/>
      </c>
      <c r="BB88" s="13" t="str">
        <f t="shared" si="31"/>
        <v/>
      </c>
      <c r="BC88" s="13" t="str">
        <f t="shared" si="32"/>
        <v/>
      </c>
      <c r="BD88" s="13" t="str">
        <f t="shared" si="33"/>
        <v/>
      </c>
      <c r="BE88" s="13" t="str">
        <f t="shared" si="34"/>
        <v/>
      </c>
      <c r="BF88" s="13" t="str">
        <f t="shared" si="35"/>
        <v/>
      </c>
      <c r="BG88" s="13" t="str">
        <f t="shared" si="36"/>
        <v/>
      </c>
      <c r="BH88" s="2">
        <f t="shared" si="37"/>
        <v>0</v>
      </c>
      <c r="BI88" s="13" t="str">
        <f t="shared" si="38"/>
        <v/>
      </c>
      <c r="BJ88" s="13" t="str">
        <f t="shared" si="39"/>
        <v/>
      </c>
      <c r="BK88" s="13" t="str">
        <f t="shared" si="40"/>
        <v/>
      </c>
      <c r="BL88" s="13" t="str">
        <f t="shared" si="41"/>
        <v/>
      </c>
      <c r="BM88" s="13" t="str">
        <f t="shared" si="42"/>
        <v/>
      </c>
      <c r="BN88" s="13" t="str">
        <f t="shared" si="43"/>
        <v/>
      </c>
      <c r="BO88" s="58" t="str">
        <f t="shared" si="44"/>
        <v/>
      </c>
    </row>
    <row r="89" spans="1:67" ht="10.5" x14ac:dyDescent="0.25">
      <c r="A89" s="30"/>
      <c r="B89" s="30"/>
      <c r="C89" s="30"/>
      <c r="D89" s="30"/>
      <c r="E89" s="30"/>
      <c r="F89" s="54"/>
      <c r="G89" s="30"/>
      <c r="H89" s="30"/>
      <c r="I89" s="31"/>
      <c r="J89" s="32"/>
      <c r="K89" s="32"/>
      <c r="L89" s="32"/>
      <c r="M89" s="32"/>
      <c r="N89" s="32"/>
      <c r="O89" s="32"/>
      <c r="P89" s="54"/>
      <c r="Q89" s="32"/>
      <c r="R89" s="54"/>
      <c r="S89" s="31"/>
      <c r="T89" s="54"/>
      <c r="U89" s="31"/>
      <c r="V89" s="31"/>
      <c r="W89" s="31"/>
      <c r="X89" s="59"/>
      <c r="Y89" s="59"/>
      <c r="Z89" s="59"/>
      <c r="AA89" s="59"/>
      <c r="AB89" s="59"/>
      <c r="AC89" s="30"/>
      <c r="AD89" s="59"/>
      <c r="AE89" s="30"/>
      <c r="AF89" s="59"/>
      <c r="AG89" s="30"/>
      <c r="AH89" s="59"/>
      <c r="AI89" s="30"/>
      <c r="AJ89" s="59"/>
      <c r="AK89" s="30"/>
      <c r="AL89" s="30"/>
      <c r="AM89" s="30"/>
      <c r="AN89" s="31"/>
      <c r="AO89" s="59"/>
      <c r="AP89" s="59"/>
      <c r="AQ89" s="59"/>
      <c r="AR89" s="31"/>
      <c r="AS89" s="4" t="str">
        <f>IF(AND(ISNA((VLOOKUP(F89,'2 Maakoodit'!A:A,1,FALSE)))=TRUE,ISBLANK(F89)=FALSE),"Maakoodia ei löydy maalistalta. ","")</f>
        <v/>
      </c>
      <c r="AT89" s="4" t="str">
        <f>IF(AND(ISNA((VLOOKUP(P89,'3 Toimialat'!A:A,1,FALSE)))=TRUE,ISBLANK(P89)=FALSE),"1. toimialakoodia ei löydy toimialalistalta. ","")</f>
        <v/>
      </c>
      <c r="AU89" s="4" t="str">
        <f>IF(AND(ISNA((VLOOKUP(R89,'3 Toimialat'!A:A,1,FALSE)))=TRUE,ISBLANK(R89)=FALSE),"2. toimialakoodia ei löydy toimialalistalta. ","")</f>
        <v/>
      </c>
      <c r="AV89" s="4" t="str">
        <f>IF(AND(ISNA((VLOOKUP(T89,'3 Toimialat'!A:A,1,FALSE)))=TRUE,ISBLANK(T89)=FALSE),"3. toimialakoodia ei löydy toimialalistalta. ","")</f>
        <v/>
      </c>
      <c r="AW89" s="13" t="str">
        <f t="shared" si="26"/>
        <v/>
      </c>
      <c r="AX89" s="13" t="str">
        <f t="shared" si="27"/>
        <v/>
      </c>
      <c r="AY89" s="13" t="str">
        <f t="shared" si="28"/>
        <v/>
      </c>
      <c r="AZ89" s="13" t="str">
        <f t="shared" si="29"/>
        <v/>
      </c>
      <c r="BA89" s="13" t="str">
        <f t="shared" si="30"/>
        <v/>
      </c>
      <c r="BB89" s="13" t="str">
        <f t="shared" si="31"/>
        <v/>
      </c>
      <c r="BC89" s="13" t="str">
        <f t="shared" si="32"/>
        <v/>
      </c>
      <c r="BD89" s="13" t="str">
        <f t="shared" si="33"/>
        <v/>
      </c>
      <c r="BE89" s="13" t="str">
        <f t="shared" si="34"/>
        <v/>
      </c>
      <c r="BF89" s="13" t="str">
        <f t="shared" si="35"/>
        <v/>
      </c>
      <c r="BG89" s="13" t="str">
        <f t="shared" si="36"/>
        <v/>
      </c>
      <c r="BH89" s="2">
        <f t="shared" si="37"/>
        <v>0</v>
      </c>
      <c r="BI89" s="13" t="str">
        <f t="shared" si="38"/>
        <v/>
      </c>
      <c r="BJ89" s="13" t="str">
        <f t="shared" si="39"/>
        <v/>
      </c>
      <c r="BK89" s="13" t="str">
        <f t="shared" si="40"/>
        <v/>
      </c>
      <c r="BL89" s="13" t="str">
        <f t="shared" si="41"/>
        <v/>
      </c>
      <c r="BM89" s="13" t="str">
        <f t="shared" si="42"/>
        <v/>
      </c>
      <c r="BN89" s="13" t="str">
        <f t="shared" si="43"/>
        <v/>
      </c>
      <c r="BO89" s="58" t="str">
        <f t="shared" si="44"/>
        <v/>
      </c>
    </row>
    <row r="90" spans="1:67" ht="10.5" x14ac:dyDescent="0.25">
      <c r="A90" s="30"/>
      <c r="B90" s="30"/>
      <c r="C90" s="30"/>
      <c r="D90" s="30"/>
      <c r="E90" s="30"/>
      <c r="F90" s="54"/>
      <c r="G90" s="30"/>
      <c r="H90" s="30"/>
      <c r="I90" s="31"/>
      <c r="J90" s="32"/>
      <c r="K90" s="32"/>
      <c r="L90" s="32"/>
      <c r="M90" s="32"/>
      <c r="N90" s="32"/>
      <c r="O90" s="32"/>
      <c r="P90" s="54"/>
      <c r="Q90" s="32"/>
      <c r="R90" s="54"/>
      <c r="S90" s="31"/>
      <c r="T90" s="54"/>
      <c r="U90" s="31"/>
      <c r="V90" s="31"/>
      <c r="W90" s="31"/>
      <c r="X90" s="59"/>
      <c r="Y90" s="59"/>
      <c r="Z90" s="59"/>
      <c r="AA90" s="59"/>
      <c r="AB90" s="59"/>
      <c r="AC90" s="30"/>
      <c r="AD90" s="59"/>
      <c r="AE90" s="30"/>
      <c r="AF90" s="59"/>
      <c r="AG90" s="30"/>
      <c r="AH90" s="59"/>
      <c r="AI90" s="30"/>
      <c r="AJ90" s="59"/>
      <c r="AK90" s="30"/>
      <c r="AL90" s="30"/>
      <c r="AM90" s="30"/>
      <c r="AN90" s="31"/>
      <c r="AO90" s="59"/>
      <c r="AP90" s="59"/>
      <c r="AQ90" s="59"/>
      <c r="AR90" s="31"/>
      <c r="AS90" s="4" t="str">
        <f>IF(AND(ISNA((VLOOKUP(F90,'2 Maakoodit'!A:A,1,FALSE)))=TRUE,ISBLANK(F90)=FALSE),"Maakoodia ei löydy maalistalta. ","")</f>
        <v/>
      </c>
      <c r="AT90" s="4" t="str">
        <f>IF(AND(ISNA((VLOOKUP(P90,'3 Toimialat'!A:A,1,FALSE)))=TRUE,ISBLANK(P90)=FALSE),"1. toimialakoodia ei löydy toimialalistalta. ","")</f>
        <v/>
      </c>
      <c r="AU90" s="4" t="str">
        <f>IF(AND(ISNA((VLOOKUP(R90,'3 Toimialat'!A:A,1,FALSE)))=TRUE,ISBLANK(R90)=FALSE),"2. toimialakoodia ei löydy toimialalistalta. ","")</f>
        <v/>
      </c>
      <c r="AV90" s="4" t="str">
        <f>IF(AND(ISNA((VLOOKUP(T90,'3 Toimialat'!A:A,1,FALSE)))=TRUE,ISBLANK(T90)=FALSE),"3. toimialakoodia ei löydy toimialalistalta. ","")</f>
        <v/>
      </c>
      <c r="AW90" s="13" t="str">
        <f t="shared" si="26"/>
        <v/>
      </c>
      <c r="AX90" s="13" t="str">
        <f t="shared" si="27"/>
        <v/>
      </c>
      <c r="AY90" s="13" t="str">
        <f t="shared" si="28"/>
        <v/>
      </c>
      <c r="AZ90" s="13" t="str">
        <f t="shared" si="29"/>
        <v/>
      </c>
      <c r="BA90" s="13" t="str">
        <f t="shared" si="30"/>
        <v/>
      </c>
      <c r="BB90" s="13" t="str">
        <f t="shared" si="31"/>
        <v/>
      </c>
      <c r="BC90" s="13" t="str">
        <f t="shared" si="32"/>
        <v/>
      </c>
      <c r="BD90" s="13" t="str">
        <f t="shared" si="33"/>
        <v/>
      </c>
      <c r="BE90" s="13" t="str">
        <f t="shared" si="34"/>
        <v/>
      </c>
      <c r="BF90" s="13" t="str">
        <f t="shared" si="35"/>
        <v/>
      </c>
      <c r="BG90" s="13" t="str">
        <f t="shared" si="36"/>
        <v/>
      </c>
      <c r="BH90" s="2">
        <f t="shared" si="37"/>
        <v>0</v>
      </c>
      <c r="BI90" s="13" t="str">
        <f t="shared" si="38"/>
        <v/>
      </c>
      <c r="BJ90" s="13" t="str">
        <f t="shared" si="39"/>
        <v/>
      </c>
      <c r="BK90" s="13" t="str">
        <f t="shared" si="40"/>
        <v/>
      </c>
      <c r="BL90" s="13" t="str">
        <f t="shared" si="41"/>
        <v/>
      </c>
      <c r="BM90" s="13" t="str">
        <f t="shared" si="42"/>
        <v/>
      </c>
      <c r="BN90" s="13" t="str">
        <f t="shared" si="43"/>
        <v/>
      </c>
      <c r="BO90" s="58" t="str">
        <f t="shared" si="44"/>
        <v/>
      </c>
    </row>
    <row r="91" spans="1:67" ht="10.5" x14ac:dyDescent="0.25">
      <c r="A91" s="30"/>
      <c r="B91" s="30"/>
      <c r="C91" s="30"/>
      <c r="D91" s="30"/>
      <c r="E91" s="30"/>
      <c r="F91" s="54"/>
      <c r="G91" s="30"/>
      <c r="H91" s="30"/>
      <c r="I91" s="31"/>
      <c r="J91" s="32"/>
      <c r="K91" s="32"/>
      <c r="L91" s="32"/>
      <c r="M91" s="32"/>
      <c r="N91" s="32"/>
      <c r="O91" s="32"/>
      <c r="P91" s="54"/>
      <c r="Q91" s="32"/>
      <c r="R91" s="54"/>
      <c r="S91" s="31"/>
      <c r="T91" s="54"/>
      <c r="U91" s="31"/>
      <c r="V91" s="31"/>
      <c r="W91" s="31"/>
      <c r="X91" s="59"/>
      <c r="Y91" s="59"/>
      <c r="Z91" s="59"/>
      <c r="AA91" s="59"/>
      <c r="AB91" s="59"/>
      <c r="AC91" s="30"/>
      <c r="AD91" s="59"/>
      <c r="AE91" s="30"/>
      <c r="AF91" s="59"/>
      <c r="AG91" s="30"/>
      <c r="AH91" s="59"/>
      <c r="AI91" s="30"/>
      <c r="AJ91" s="59"/>
      <c r="AK91" s="30"/>
      <c r="AL91" s="30"/>
      <c r="AM91" s="30"/>
      <c r="AN91" s="31"/>
      <c r="AO91" s="59"/>
      <c r="AP91" s="59"/>
      <c r="AQ91" s="59"/>
      <c r="AR91" s="31"/>
      <c r="AS91" s="4" t="str">
        <f>IF(AND(ISNA((VLOOKUP(F91,'2 Maakoodit'!A:A,1,FALSE)))=TRUE,ISBLANK(F91)=FALSE),"Maakoodia ei löydy maalistalta. ","")</f>
        <v/>
      </c>
      <c r="AT91" s="4" t="str">
        <f>IF(AND(ISNA((VLOOKUP(P91,'3 Toimialat'!A:A,1,FALSE)))=TRUE,ISBLANK(P91)=FALSE),"1. toimialakoodia ei löydy toimialalistalta. ","")</f>
        <v/>
      </c>
      <c r="AU91" s="4" t="str">
        <f>IF(AND(ISNA((VLOOKUP(R91,'3 Toimialat'!A:A,1,FALSE)))=TRUE,ISBLANK(R91)=FALSE),"2. toimialakoodia ei löydy toimialalistalta. ","")</f>
        <v/>
      </c>
      <c r="AV91" s="4" t="str">
        <f>IF(AND(ISNA((VLOOKUP(T91,'3 Toimialat'!A:A,1,FALSE)))=TRUE,ISBLANK(T91)=FALSE),"3. toimialakoodia ei löydy toimialalistalta. ","")</f>
        <v/>
      </c>
      <c r="AW91" s="13" t="str">
        <f t="shared" si="26"/>
        <v/>
      </c>
      <c r="AX91" s="13" t="str">
        <f t="shared" si="27"/>
        <v/>
      </c>
      <c r="AY91" s="13" t="str">
        <f t="shared" si="28"/>
        <v/>
      </c>
      <c r="AZ91" s="13" t="str">
        <f t="shared" si="29"/>
        <v/>
      </c>
      <c r="BA91" s="13" t="str">
        <f t="shared" si="30"/>
        <v/>
      </c>
      <c r="BB91" s="13" t="str">
        <f t="shared" si="31"/>
        <v/>
      </c>
      <c r="BC91" s="13" t="str">
        <f t="shared" si="32"/>
        <v/>
      </c>
      <c r="BD91" s="13" t="str">
        <f t="shared" si="33"/>
        <v/>
      </c>
      <c r="BE91" s="13" t="str">
        <f t="shared" si="34"/>
        <v/>
      </c>
      <c r="BF91" s="13" t="str">
        <f t="shared" si="35"/>
        <v/>
      </c>
      <c r="BG91" s="13" t="str">
        <f t="shared" si="36"/>
        <v/>
      </c>
      <c r="BH91" s="2">
        <f t="shared" si="37"/>
        <v>0</v>
      </c>
      <c r="BI91" s="13" t="str">
        <f t="shared" si="38"/>
        <v/>
      </c>
      <c r="BJ91" s="13" t="str">
        <f t="shared" si="39"/>
        <v/>
      </c>
      <c r="BK91" s="13" t="str">
        <f t="shared" si="40"/>
        <v/>
      </c>
      <c r="BL91" s="13" t="str">
        <f t="shared" si="41"/>
        <v/>
      </c>
      <c r="BM91" s="13" t="str">
        <f t="shared" si="42"/>
        <v/>
      </c>
      <c r="BN91" s="13" t="str">
        <f t="shared" si="43"/>
        <v/>
      </c>
      <c r="BO91" s="58" t="str">
        <f t="shared" si="44"/>
        <v/>
      </c>
    </row>
    <row r="92" spans="1:67" ht="10.5" x14ac:dyDescent="0.25">
      <c r="A92" s="30"/>
      <c r="B92" s="30"/>
      <c r="C92" s="30"/>
      <c r="D92" s="30"/>
      <c r="E92" s="30"/>
      <c r="F92" s="54"/>
      <c r="G92" s="30"/>
      <c r="H92" s="30"/>
      <c r="I92" s="31"/>
      <c r="J92" s="32"/>
      <c r="K92" s="32"/>
      <c r="L92" s="32"/>
      <c r="M92" s="32"/>
      <c r="N92" s="32"/>
      <c r="O92" s="32"/>
      <c r="P92" s="54"/>
      <c r="Q92" s="32"/>
      <c r="R92" s="54"/>
      <c r="S92" s="31"/>
      <c r="T92" s="54"/>
      <c r="U92" s="31"/>
      <c r="V92" s="31"/>
      <c r="W92" s="31"/>
      <c r="X92" s="59"/>
      <c r="Y92" s="59"/>
      <c r="Z92" s="59"/>
      <c r="AA92" s="59"/>
      <c r="AB92" s="59"/>
      <c r="AC92" s="30"/>
      <c r="AD92" s="59"/>
      <c r="AE92" s="30"/>
      <c r="AF92" s="59"/>
      <c r="AG92" s="30"/>
      <c r="AH92" s="59"/>
      <c r="AI92" s="30"/>
      <c r="AJ92" s="59"/>
      <c r="AK92" s="30"/>
      <c r="AL92" s="30"/>
      <c r="AM92" s="30"/>
      <c r="AN92" s="31"/>
      <c r="AO92" s="59"/>
      <c r="AP92" s="59"/>
      <c r="AQ92" s="59"/>
      <c r="AR92" s="31"/>
      <c r="AS92" s="4" t="str">
        <f>IF(AND(ISNA((VLOOKUP(F92,'2 Maakoodit'!A:A,1,FALSE)))=TRUE,ISBLANK(F92)=FALSE),"Maakoodia ei löydy maalistalta. ","")</f>
        <v/>
      </c>
      <c r="AT92" s="4" t="str">
        <f>IF(AND(ISNA((VLOOKUP(P92,'3 Toimialat'!A:A,1,FALSE)))=TRUE,ISBLANK(P92)=FALSE),"1. toimialakoodia ei löydy toimialalistalta. ","")</f>
        <v/>
      </c>
      <c r="AU92" s="4" t="str">
        <f>IF(AND(ISNA((VLOOKUP(R92,'3 Toimialat'!A:A,1,FALSE)))=TRUE,ISBLANK(R92)=FALSE),"2. toimialakoodia ei löydy toimialalistalta. ","")</f>
        <v/>
      </c>
      <c r="AV92" s="4" t="str">
        <f>IF(AND(ISNA((VLOOKUP(T92,'3 Toimialat'!A:A,1,FALSE)))=TRUE,ISBLANK(T92)=FALSE),"3. toimialakoodia ei löydy toimialalistalta. ","")</f>
        <v/>
      </c>
      <c r="AW92" s="13" t="str">
        <f t="shared" si="26"/>
        <v/>
      </c>
      <c r="AX92" s="13" t="str">
        <f t="shared" si="27"/>
        <v/>
      </c>
      <c r="AY92" s="13" t="str">
        <f t="shared" si="28"/>
        <v/>
      </c>
      <c r="AZ92" s="13" t="str">
        <f t="shared" si="29"/>
        <v/>
      </c>
      <c r="BA92" s="13" t="str">
        <f t="shared" si="30"/>
        <v/>
      </c>
      <c r="BB92" s="13" t="str">
        <f t="shared" si="31"/>
        <v/>
      </c>
      <c r="BC92" s="13" t="str">
        <f t="shared" si="32"/>
        <v/>
      </c>
      <c r="BD92" s="13" t="str">
        <f t="shared" si="33"/>
        <v/>
      </c>
      <c r="BE92" s="13" t="str">
        <f t="shared" si="34"/>
        <v/>
      </c>
      <c r="BF92" s="13" t="str">
        <f t="shared" si="35"/>
        <v/>
      </c>
      <c r="BG92" s="13" t="str">
        <f t="shared" si="36"/>
        <v/>
      </c>
      <c r="BH92" s="2">
        <f t="shared" si="37"/>
        <v>0</v>
      </c>
      <c r="BI92" s="13" t="str">
        <f t="shared" si="38"/>
        <v/>
      </c>
      <c r="BJ92" s="13" t="str">
        <f t="shared" si="39"/>
        <v/>
      </c>
      <c r="BK92" s="13" t="str">
        <f t="shared" si="40"/>
        <v/>
      </c>
      <c r="BL92" s="13" t="str">
        <f t="shared" si="41"/>
        <v/>
      </c>
      <c r="BM92" s="13" t="str">
        <f t="shared" si="42"/>
        <v/>
      </c>
      <c r="BN92" s="13" t="str">
        <f t="shared" si="43"/>
        <v/>
      </c>
      <c r="BO92" s="58" t="str">
        <f t="shared" si="44"/>
        <v/>
      </c>
    </row>
    <row r="93" spans="1:67" ht="10.5" x14ac:dyDescent="0.25">
      <c r="A93" s="30"/>
      <c r="B93" s="30"/>
      <c r="C93" s="30"/>
      <c r="D93" s="30"/>
      <c r="E93" s="30"/>
      <c r="F93" s="54"/>
      <c r="G93" s="30"/>
      <c r="H93" s="30"/>
      <c r="I93" s="31"/>
      <c r="J93" s="32"/>
      <c r="K93" s="32"/>
      <c r="L93" s="32"/>
      <c r="M93" s="32"/>
      <c r="N93" s="32"/>
      <c r="O93" s="32"/>
      <c r="P93" s="54"/>
      <c r="Q93" s="32"/>
      <c r="R93" s="54"/>
      <c r="S93" s="31"/>
      <c r="T93" s="54"/>
      <c r="U93" s="31"/>
      <c r="V93" s="31"/>
      <c r="W93" s="31"/>
      <c r="X93" s="59"/>
      <c r="Y93" s="59"/>
      <c r="Z93" s="59"/>
      <c r="AA93" s="59"/>
      <c r="AB93" s="59"/>
      <c r="AC93" s="30"/>
      <c r="AD93" s="59"/>
      <c r="AE93" s="30"/>
      <c r="AF93" s="59"/>
      <c r="AG93" s="30"/>
      <c r="AH93" s="59"/>
      <c r="AI93" s="30"/>
      <c r="AJ93" s="59"/>
      <c r="AK93" s="30"/>
      <c r="AL93" s="30"/>
      <c r="AM93" s="30"/>
      <c r="AN93" s="31"/>
      <c r="AO93" s="59"/>
      <c r="AP93" s="59"/>
      <c r="AQ93" s="59"/>
      <c r="AR93" s="31"/>
      <c r="AS93" s="4" t="str">
        <f>IF(AND(ISNA((VLOOKUP(F93,'2 Maakoodit'!A:A,1,FALSE)))=TRUE,ISBLANK(F93)=FALSE),"Maakoodia ei löydy maalistalta. ","")</f>
        <v/>
      </c>
      <c r="AT93" s="4" t="str">
        <f>IF(AND(ISNA((VLOOKUP(P93,'3 Toimialat'!A:A,1,FALSE)))=TRUE,ISBLANK(P93)=FALSE),"1. toimialakoodia ei löydy toimialalistalta. ","")</f>
        <v/>
      </c>
      <c r="AU93" s="4" t="str">
        <f>IF(AND(ISNA((VLOOKUP(R93,'3 Toimialat'!A:A,1,FALSE)))=TRUE,ISBLANK(R93)=FALSE),"2. toimialakoodia ei löydy toimialalistalta. ","")</f>
        <v/>
      </c>
      <c r="AV93" s="4" t="str">
        <f>IF(AND(ISNA((VLOOKUP(T93,'3 Toimialat'!A:A,1,FALSE)))=TRUE,ISBLANK(T93)=FALSE),"3. toimialakoodia ei löydy toimialalistalta. ","")</f>
        <v/>
      </c>
      <c r="AW93" s="13" t="str">
        <f t="shared" si="26"/>
        <v/>
      </c>
      <c r="AX93" s="13" t="str">
        <f t="shared" si="27"/>
        <v/>
      </c>
      <c r="AY93" s="13" t="str">
        <f t="shared" si="28"/>
        <v/>
      </c>
      <c r="AZ93" s="13" t="str">
        <f t="shared" si="29"/>
        <v/>
      </c>
      <c r="BA93" s="13" t="str">
        <f t="shared" si="30"/>
        <v/>
      </c>
      <c r="BB93" s="13" t="str">
        <f t="shared" si="31"/>
        <v/>
      </c>
      <c r="BC93" s="13" t="str">
        <f t="shared" si="32"/>
        <v/>
      </c>
      <c r="BD93" s="13" t="str">
        <f t="shared" si="33"/>
        <v/>
      </c>
      <c r="BE93" s="13" t="str">
        <f t="shared" si="34"/>
        <v/>
      </c>
      <c r="BF93" s="13" t="str">
        <f t="shared" si="35"/>
        <v/>
      </c>
      <c r="BG93" s="13" t="str">
        <f t="shared" si="36"/>
        <v/>
      </c>
      <c r="BH93" s="2">
        <f t="shared" si="37"/>
        <v>0</v>
      </c>
      <c r="BI93" s="13" t="str">
        <f t="shared" si="38"/>
        <v/>
      </c>
      <c r="BJ93" s="13" t="str">
        <f t="shared" si="39"/>
        <v/>
      </c>
      <c r="BK93" s="13" t="str">
        <f t="shared" si="40"/>
        <v/>
      </c>
      <c r="BL93" s="13" t="str">
        <f t="shared" si="41"/>
        <v/>
      </c>
      <c r="BM93" s="13" t="str">
        <f t="shared" si="42"/>
        <v/>
      </c>
      <c r="BN93" s="13" t="str">
        <f t="shared" si="43"/>
        <v/>
      </c>
      <c r="BO93" s="58" t="str">
        <f t="shared" si="44"/>
        <v/>
      </c>
    </row>
    <row r="94" spans="1:67" ht="10.5" x14ac:dyDescent="0.25">
      <c r="A94" s="30"/>
      <c r="B94" s="30"/>
      <c r="C94" s="30"/>
      <c r="D94" s="30"/>
      <c r="E94" s="30"/>
      <c r="F94" s="54"/>
      <c r="G94" s="30"/>
      <c r="H94" s="30"/>
      <c r="I94" s="31"/>
      <c r="J94" s="32"/>
      <c r="K94" s="32"/>
      <c r="L94" s="32"/>
      <c r="M94" s="32"/>
      <c r="N94" s="32"/>
      <c r="O94" s="32"/>
      <c r="P94" s="54"/>
      <c r="Q94" s="32"/>
      <c r="R94" s="54"/>
      <c r="S94" s="31"/>
      <c r="T94" s="54"/>
      <c r="U94" s="31"/>
      <c r="V94" s="31"/>
      <c r="W94" s="31"/>
      <c r="X94" s="59"/>
      <c r="Y94" s="59"/>
      <c r="Z94" s="59"/>
      <c r="AA94" s="59"/>
      <c r="AB94" s="59"/>
      <c r="AC94" s="30"/>
      <c r="AD94" s="59"/>
      <c r="AE94" s="30"/>
      <c r="AF94" s="59"/>
      <c r="AG94" s="30"/>
      <c r="AH94" s="59"/>
      <c r="AI94" s="30"/>
      <c r="AJ94" s="59"/>
      <c r="AK94" s="30"/>
      <c r="AL94" s="30"/>
      <c r="AM94" s="30"/>
      <c r="AN94" s="31"/>
      <c r="AO94" s="59"/>
      <c r="AP94" s="59"/>
      <c r="AQ94" s="59"/>
      <c r="AR94" s="31"/>
      <c r="AS94" s="4" t="str">
        <f>IF(AND(ISNA((VLOOKUP(F94,'2 Maakoodit'!A:A,1,FALSE)))=TRUE,ISBLANK(F94)=FALSE),"Maakoodia ei löydy maalistalta. ","")</f>
        <v/>
      </c>
      <c r="AT94" s="4" t="str">
        <f>IF(AND(ISNA((VLOOKUP(P94,'3 Toimialat'!A:A,1,FALSE)))=TRUE,ISBLANK(P94)=FALSE),"1. toimialakoodia ei löydy toimialalistalta. ","")</f>
        <v/>
      </c>
      <c r="AU94" s="4" t="str">
        <f>IF(AND(ISNA((VLOOKUP(R94,'3 Toimialat'!A:A,1,FALSE)))=TRUE,ISBLANK(R94)=FALSE),"2. toimialakoodia ei löydy toimialalistalta. ","")</f>
        <v/>
      </c>
      <c r="AV94" s="4" t="str">
        <f>IF(AND(ISNA((VLOOKUP(T94,'3 Toimialat'!A:A,1,FALSE)))=TRUE,ISBLANK(T94)=FALSE),"3. toimialakoodia ei löydy toimialalistalta. ","")</f>
        <v/>
      </c>
      <c r="AW94" s="13" t="str">
        <f t="shared" si="26"/>
        <v/>
      </c>
      <c r="AX94" s="13" t="str">
        <f t="shared" si="27"/>
        <v/>
      </c>
      <c r="AY94" s="13" t="str">
        <f t="shared" si="28"/>
        <v/>
      </c>
      <c r="AZ94" s="13" t="str">
        <f t="shared" si="29"/>
        <v/>
      </c>
      <c r="BA94" s="13" t="str">
        <f t="shared" si="30"/>
        <v/>
      </c>
      <c r="BB94" s="13" t="str">
        <f t="shared" si="31"/>
        <v/>
      </c>
      <c r="BC94" s="13" t="str">
        <f t="shared" si="32"/>
        <v/>
      </c>
      <c r="BD94" s="13" t="str">
        <f t="shared" si="33"/>
        <v/>
      </c>
      <c r="BE94" s="13" t="str">
        <f t="shared" si="34"/>
        <v/>
      </c>
      <c r="BF94" s="13" t="str">
        <f t="shared" si="35"/>
        <v/>
      </c>
      <c r="BG94" s="13" t="str">
        <f t="shared" si="36"/>
        <v/>
      </c>
      <c r="BH94" s="2">
        <f t="shared" si="37"/>
        <v>0</v>
      </c>
      <c r="BI94" s="13" t="str">
        <f t="shared" si="38"/>
        <v/>
      </c>
      <c r="BJ94" s="13" t="str">
        <f t="shared" si="39"/>
        <v/>
      </c>
      <c r="BK94" s="13" t="str">
        <f t="shared" si="40"/>
        <v/>
      </c>
      <c r="BL94" s="13" t="str">
        <f t="shared" si="41"/>
        <v/>
      </c>
      <c r="BM94" s="13" t="str">
        <f t="shared" si="42"/>
        <v/>
      </c>
      <c r="BN94" s="13" t="str">
        <f t="shared" si="43"/>
        <v/>
      </c>
      <c r="BO94" s="58" t="str">
        <f t="shared" si="44"/>
        <v/>
      </c>
    </row>
    <row r="95" spans="1:67" ht="10.5" x14ac:dyDescent="0.25">
      <c r="A95" s="30"/>
      <c r="B95" s="30"/>
      <c r="C95" s="30"/>
      <c r="D95" s="30"/>
      <c r="E95" s="30"/>
      <c r="F95" s="54"/>
      <c r="G95" s="30"/>
      <c r="H95" s="30"/>
      <c r="I95" s="31"/>
      <c r="J95" s="32"/>
      <c r="K95" s="32"/>
      <c r="L95" s="32"/>
      <c r="M95" s="32"/>
      <c r="N95" s="32"/>
      <c r="O95" s="32"/>
      <c r="P95" s="54"/>
      <c r="Q95" s="32"/>
      <c r="R95" s="54"/>
      <c r="S95" s="31"/>
      <c r="T95" s="54"/>
      <c r="U95" s="31"/>
      <c r="V95" s="31"/>
      <c r="W95" s="31"/>
      <c r="X95" s="59"/>
      <c r="Y95" s="59"/>
      <c r="Z95" s="59"/>
      <c r="AA95" s="59"/>
      <c r="AB95" s="59"/>
      <c r="AC95" s="30"/>
      <c r="AD95" s="59"/>
      <c r="AE95" s="30"/>
      <c r="AF95" s="59"/>
      <c r="AG95" s="30"/>
      <c r="AH95" s="59"/>
      <c r="AI95" s="30"/>
      <c r="AJ95" s="59"/>
      <c r="AK95" s="30"/>
      <c r="AL95" s="30"/>
      <c r="AM95" s="30"/>
      <c r="AN95" s="31"/>
      <c r="AO95" s="59"/>
      <c r="AP95" s="59"/>
      <c r="AQ95" s="59"/>
      <c r="AR95" s="31"/>
      <c r="AS95" s="4" t="str">
        <f>IF(AND(ISNA((VLOOKUP(F95,'2 Maakoodit'!A:A,1,FALSE)))=TRUE,ISBLANK(F95)=FALSE),"Maakoodia ei löydy maalistalta. ","")</f>
        <v/>
      </c>
      <c r="AT95" s="4" t="str">
        <f>IF(AND(ISNA((VLOOKUP(P95,'3 Toimialat'!A:A,1,FALSE)))=TRUE,ISBLANK(P95)=FALSE),"1. toimialakoodia ei löydy toimialalistalta. ","")</f>
        <v/>
      </c>
      <c r="AU95" s="4" t="str">
        <f>IF(AND(ISNA((VLOOKUP(R95,'3 Toimialat'!A:A,1,FALSE)))=TRUE,ISBLANK(R95)=FALSE),"2. toimialakoodia ei löydy toimialalistalta. ","")</f>
        <v/>
      </c>
      <c r="AV95" s="4" t="str">
        <f>IF(AND(ISNA((VLOOKUP(T95,'3 Toimialat'!A:A,1,FALSE)))=TRUE,ISBLANK(T95)=FALSE),"3. toimialakoodia ei löydy toimialalistalta. ","")</f>
        <v/>
      </c>
      <c r="AW95" s="13" t="str">
        <f t="shared" si="26"/>
        <v/>
      </c>
      <c r="AX95" s="13" t="str">
        <f t="shared" si="27"/>
        <v/>
      </c>
      <c r="AY95" s="13" t="str">
        <f t="shared" si="28"/>
        <v/>
      </c>
      <c r="AZ95" s="13" t="str">
        <f t="shared" si="29"/>
        <v/>
      </c>
      <c r="BA95" s="13" t="str">
        <f t="shared" si="30"/>
        <v/>
      </c>
      <c r="BB95" s="13" t="str">
        <f t="shared" si="31"/>
        <v/>
      </c>
      <c r="BC95" s="13" t="str">
        <f t="shared" si="32"/>
        <v/>
      </c>
      <c r="BD95" s="13" t="str">
        <f t="shared" si="33"/>
        <v/>
      </c>
      <c r="BE95" s="13" t="str">
        <f t="shared" si="34"/>
        <v/>
      </c>
      <c r="BF95" s="13" t="str">
        <f t="shared" si="35"/>
        <v/>
      </c>
      <c r="BG95" s="13" t="str">
        <f t="shared" si="36"/>
        <v/>
      </c>
      <c r="BH95" s="2">
        <f t="shared" si="37"/>
        <v>0</v>
      </c>
      <c r="BI95" s="13" t="str">
        <f t="shared" si="38"/>
        <v/>
      </c>
      <c r="BJ95" s="13" t="str">
        <f t="shared" si="39"/>
        <v/>
      </c>
      <c r="BK95" s="13" t="str">
        <f t="shared" si="40"/>
        <v/>
      </c>
      <c r="BL95" s="13" t="str">
        <f t="shared" si="41"/>
        <v/>
      </c>
      <c r="BM95" s="13" t="str">
        <f t="shared" si="42"/>
        <v/>
      </c>
      <c r="BN95" s="13" t="str">
        <f t="shared" si="43"/>
        <v/>
      </c>
      <c r="BO95" s="58" t="str">
        <f t="shared" si="44"/>
        <v/>
      </c>
    </row>
    <row r="96" spans="1:67" ht="10.5" x14ac:dyDescent="0.25">
      <c r="A96" s="30"/>
      <c r="B96" s="30"/>
      <c r="C96" s="30"/>
      <c r="D96" s="30"/>
      <c r="E96" s="30"/>
      <c r="F96" s="54"/>
      <c r="G96" s="30"/>
      <c r="H96" s="30"/>
      <c r="I96" s="31"/>
      <c r="J96" s="32"/>
      <c r="K96" s="32"/>
      <c r="L96" s="32"/>
      <c r="M96" s="32"/>
      <c r="N96" s="32"/>
      <c r="O96" s="32"/>
      <c r="P96" s="54"/>
      <c r="Q96" s="32"/>
      <c r="R96" s="54"/>
      <c r="S96" s="31"/>
      <c r="T96" s="54"/>
      <c r="U96" s="31"/>
      <c r="V96" s="31"/>
      <c r="W96" s="31"/>
      <c r="X96" s="59"/>
      <c r="Y96" s="59"/>
      <c r="Z96" s="59"/>
      <c r="AA96" s="59"/>
      <c r="AB96" s="59"/>
      <c r="AC96" s="30"/>
      <c r="AD96" s="59"/>
      <c r="AE96" s="30"/>
      <c r="AF96" s="59"/>
      <c r="AG96" s="30"/>
      <c r="AH96" s="59"/>
      <c r="AI96" s="30"/>
      <c r="AJ96" s="59"/>
      <c r="AK96" s="30"/>
      <c r="AL96" s="30"/>
      <c r="AM96" s="30"/>
      <c r="AN96" s="31"/>
      <c r="AO96" s="59"/>
      <c r="AP96" s="59"/>
      <c r="AQ96" s="59"/>
      <c r="AR96" s="31"/>
      <c r="AS96" s="4" t="str">
        <f>IF(AND(ISNA((VLOOKUP(F96,'2 Maakoodit'!A:A,1,FALSE)))=TRUE,ISBLANK(F96)=FALSE),"Maakoodia ei löydy maalistalta. ","")</f>
        <v/>
      </c>
      <c r="AT96" s="4" t="str">
        <f>IF(AND(ISNA((VLOOKUP(P96,'3 Toimialat'!A:A,1,FALSE)))=TRUE,ISBLANK(P96)=FALSE),"1. toimialakoodia ei löydy toimialalistalta. ","")</f>
        <v/>
      </c>
      <c r="AU96" s="4" t="str">
        <f>IF(AND(ISNA((VLOOKUP(R96,'3 Toimialat'!A:A,1,FALSE)))=TRUE,ISBLANK(R96)=FALSE),"2. toimialakoodia ei löydy toimialalistalta. ","")</f>
        <v/>
      </c>
      <c r="AV96" s="4" t="str">
        <f>IF(AND(ISNA((VLOOKUP(T96,'3 Toimialat'!A:A,1,FALSE)))=TRUE,ISBLANK(T96)=FALSE),"3. toimialakoodia ei löydy toimialalistalta. ","")</f>
        <v/>
      </c>
      <c r="AW96" s="13" t="str">
        <f t="shared" si="26"/>
        <v/>
      </c>
      <c r="AX96" s="13" t="str">
        <f t="shared" si="27"/>
        <v/>
      </c>
      <c r="AY96" s="13" t="str">
        <f t="shared" si="28"/>
        <v/>
      </c>
      <c r="AZ96" s="13" t="str">
        <f t="shared" si="29"/>
        <v/>
      </c>
      <c r="BA96" s="13" t="str">
        <f t="shared" si="30"/>
        <v/>
      </c>
      <c r="BB96" s="13" t="str">
        <f t="shared" si="31"/>
        <v/>
      </c>
      <c r="BC96" s="13" t="str">
        <f t="shared" si="32"/>
        <v/>
      </c>
      <c r="BD96" s="13" t="str">
        <f t="shared" si="33"/>
        <v/>
      </c>
      <c r="BE96" s="13" t="str">
        <f t="shared" si="34"/>
        <v/>
      </c>
      <c r="BF96" s="13" t="str">
        <f t="shared" si="35"/>
        <v/>
      </c>
      <c r="BG96" s="13" t="str">
        <f t="shared" si="36"/>
        <v/>
      </c>
      <c r="BH96" s="2">
        <f t="shared" si="37"/>
        <v>0</v>
      </c>
      <c r="BI96" s="13" t="str">
        <f t="shared" si="38"/>
        <v/>
      </c>
      <c r="BJ96" s="13" t="str">
        <f t="shared" si="39"/>
        <v/>
      </c>
      <c r="BK96" s="13" t="str">
        <f t="shared" si="40"/>
        <v/>
      </c>
      <c r="BL96" s="13" t="str">
        <f t="shared" si="41"/>
        <v/>
      </c>
      <c r="BM96" s="13" t="str">
        <f t="shared" si="42"/>
        <v/>
      </c>
      <c r="BN96" s="13" t="str">
        <f t="shared" si="43"/>
        <v/>
      </c>
      <c r="BO96" s="58" t="str">
        <f t="shared" si="44"/>
        <v/>
      </c>
    </row>
    <row r="97" spans="1:67" ht="10.5" x14ac:dyDescent="0.25">
      <c r="A97" s="30"/>
      <c r="B97" s="30"/>
      <c r="C97" s="30"/>
      <c r="D97" s="30"/>
      <c r="E97" s="30"/>
      <c r="F97" s="54"/>
      <c r="G97" s="30"/>
      <c r="H97" s="30"/>
      <c r="I97" s="31"/>
      <c r="J97" s="32"/>
      <c r="K97" s="32"/>
      <c r="L97" s="32"/>
      <c r="M97" s="32"/>
      <c r="N97" s="32"/>
      <c r="O97" s="32"/>
      <c r="P97" s="54"/>
      <c r="Q97" s="32"/>
      <c r="R97" s="54"/>
      <c r="S97" s="31"/>
      <c r="T97" s="54"/>
      <c r="U97" s="31"/>
      <c r="V97" s="31"/>
      <c r="W97" s="31"/>
      <c r="X97" s="59"/>
      <c r="Y97" s="59"/>
      <c r="Z97" s="59"/>
      <c r="AA97" s="59"/>
      <c r="AB97" s="59"/>
      <c r="AC97" s="30"/>
      <c r="AD97" s="59"/>
      <c r="AE97" s="30"/>
      <c r="AF97" s="59"/>
      <c r="AG97" s="30"/>
      <c r="AH97" s="59"/>
      <c r="AI97" s="30"/>
      <c r="AJ97" s="59"/>
      <c r="AK97" s="30"/>
      <c r="AL97" s="30"/>
      <c r="AM97" s="30"/>
      <c r="AN97" s="31"/>
      <c r="AO97" s="59"/>
      <c r="AP97" s="59"/>
      <c r="AQ97" s="59"/>
      <c r="AR97" s="31"/>
      <c r="AS97" s="4" t="str">
        <f>IF(AND(ISNA((VLOOKUP(F97,'2 Maakoodit'!A:A,1,FALSE)))=TRUE,ISBLANK(F97)=FALSE),"Maakoodia ei löydy maalistalta. ","")</f>
        <v/>
      </c>
      <c r="AT97" s="4" t="str">
        <f>IF(AND(ISNA((VLOOKUP(P97,'3 Toimialat'!A:A,1,FALSE)))=TRUE,ISBLANK(P97)=FALSE),"1. toimialakoodia ei löydy toimialalistalta. ","")</f>
        <v/>
      </c>
      <c r="AU97" s="4" t="str">
        <f>IF(AND(ISNA((VLOOKUP(R97,'3 Toimialat'!A:A,1,FALSE)))=TRUE,ISBLANK(R97)=FALSE),"2. toimialakoodia ei löydy toimialalistalta. ","")</f>
        <v/>
      </c>
      <c r="AV97" s="4" t="str">
        <f>IF(AND(ISNA((VLOOKUP(T97,'3 Toimialat'!A:A,1,FALSE)))=TRUE,ISBLANK(T97)=FALSE),"3. toimialakoodia ei löydy toimialalistalta. ","")</f>
        <v/>
      </c>
      <c r="AW97" s="13" t="str">
        <f t="shared" si="26"/>
        <v/>
      </c>
      <c r="AX97" s="13" t="str">
        <f t="shared" si="27"/>
        <v/>
      </c>
      <c r="AY97" s="13" t="str">
        <f t="shared" si="28"/>
        <v/>
      </c>
      <c r="AZ97" s="13" t="str">
        <f t="shared" si="29"/>
        <v/>
      </c>
      <c r="BA97" s="13" t="str">
        <f t="shared" si="30"/>
        <v/>
      </c>
      <c r="BB97" s="13" t="str">
        <f t="shared" si="31"/>
        <v/>
      </c>
      <c r="BC97" s="13" t="str">
        <f t="shared" si="32"/>
        <v/>
      </c>
      <c r="BD97" s="13" t="str">
        <f t="shared" si="33"/>
        <v/>
      </c>
      <c r="BE97" s="13" t="str">
        <f t="shared" si="34"/>
        <v/>
      </c>
      <c r="BF97" s="13" t="str">
        <f t="shared" si="35"/>
        <v/>
      </c>
      <c r="BG97" s="13" t="str">
        <f t="shared" si="36"/>
        <v/>
      </c>
      <c r="BH97" s="2">
        <f t="shared" si="37"/>
        <v>0</v>
      </c>
      <c r="BI97" s="13" t="str">
        <f t="shared" si="38"/>
        <v/>
      </c>
      <c r="BJ97" s="13" t="str">
        <f t="shared" si="39"/>
        <v/>
      </c>
      <c r="BK97" s="13" t="str">
        <f t="shared" si="40"/>
        <v/>
      </c>
      <c r="BL97" s="13" t="str">
        <f t="shared" si="41"/>
        <v/>
      </c>
      <c r="BM97" s="13" t="str">
        <f t="shared" si="42"/>
        <v/>
      </c>
      <c r="BN97" s="13" t="str">
        <f t="shared" si="43"/>
        <v/>
      </c>
      <c r="BO97" s="58" t="str">
        <f t="shared" si="44"/>
        <v/>
      </c>
    </row>
    <row r="98" spans="1:67" ht="10.5" x14ac:dyDescent="0.25">
      <c r="A98" s="30"/>
      <c r="B98" s="30"/>
      <c r="C98" s="30"/>
      <c r="D98" s="30"/>
      <c r="E98" s="30"/>
      <c r="F98" s="54"/>
      <c r="G98" s="30"/>
      <c r="H98" s="30"/>
      <c r="I98" s="31"/>
      <c r="J98" s="32"/>
      <c r="K98" s="32"/>
      <c r="L98" s="32"/>
      <c r="M98" s="32"/>
      <c r="N98" s="32"/>
      <c r="O98" s="32"/>
      <c r="P98" s="54"/>
      <c r="Q98" s="32"/>
      <c r="R98" s="54"/>
      <c r="S98" s="31"/>
      <c r="T98" s="54"/>
      <c r="U98" s="31"/>
      <c r="V98" s="31"/>
      <c r="W98" s="31"/>
      <c r="X98" s="59"/>
      <c r="Y98" s="59"/>
      <c r="Z98" s="59"/>
      <c r="AA98" s="59"/>
      <c r="AB98" s="59"/>
      <c r="AC98" s="30"/>
      <c r="AD98" s="59"/>
      <c r="AE98" s="30"/>
      <c r="AF98" s="59"/>
      <c r="AG98" s="30"/>
      <c r="AH98" s="59"/>
      <c r="AI98" s="30"/>
      <c r="AJ98" s="59"/>
      <c r="AK98" s="30"/>
      <c r="AL98" s="30"/>
      <c r="AM98" s="30"/>
      <c r="AN98" s="31"/>
      <c r="AO98" s="59"/>
      <c r="AP98" s="59"/>
      <c r="AQ98" s="59"/>
      <c r="AR98" s="31"/>
      <c r="AS98" s="4" t="str">
        <f>IF(AND(ISNA((VLOOKUP(F98,'2 Maakoodit'!A:A,1,FALSE)))=TRUE,ISBLANK(F98)=FALSE),"Maakoodia ei löydy maalistalta. ","")</f>
        <v/>
      </c>
      <c r="AT98" s="4" t="str">
        <f>IF(AND(ISNA((VLOOKUP(P98,'3 Toimialat'!A:A,1,FALSE)))=TRUE,ISBLANK(P98)=FALSE),"1. toimialakoodia ei löydy toimialalistalta. ","")</f>
        <v/>
      </c>
      <c r="AU98" s="4" t="str">
        <f>IF(AND(ISNA((VLOOKUP(R98,'3 Toimialat'!A:A,1,FALSE)))=TRUE,ISBLANK(R98)=FALSE),"2. toimialakoodia ei löydy toimialalistalta. ","")</f>
        <v/>
      </c>
      <c r="AV98" s="4" t="str">
        <f>IF(AND(ISNA((VLOOKUP(T98,'3 Toimialat'!A:A,1,FALSE)))=TRUE,ISBLANK(T98)=FALSE),"3. toimialakoodia ei löydy toimialalistalta. ","")</f>
        <v/>
      </c>
      <c r="AW98" s="13" t="str">
        <f t="shared" si="26"/>
        <v/>
      </c>
      <c r="AX98" s="13" t="str">
        <f t="shared" si="27"/>
        <v/>
      </c>
      <c r="AY98" s="13" t="str">
        <f t="shared" si="28"/>
        <v/>
      </c>
      <c r="AZ98" s="13" t="str">
        <f t="shared" si="29"/>
        <v/>
      </c>
      <c r="BA98" s="13" t="str">
        <f t="shared" si="30"/>
        <v/>
      </c>
      <c r="BB98" s="13" t="str">
        <f t="shared" si="31"/>
        <v/>
      </c>
      <c r="BC98" s="13" t="str">
        <f t="shared" si="32"/>
        <v/>
      </c>
      <c r="BD98" s="13" t="str">
        <f t="shared" si="33"/>
        <v/>
      </c>
      <c r="BE98" s="13" t="str">
        <f t="shared" si="34"/>
        <v/>
      </c>
      <c r="BF98" s="13" t="str">
        <f t="shared" si="35"/>
        <v/>
      </c>
      <c r="BG98" s="13" t="str">
        <f t="shared" si="36"/>
        <v/>
      </c>
      <c r="BH98" s="2">
        <f t="shared" si="37"/>
        <v>0</v>
      </c>
      <c r="BI98" s="13" t="str">
        <f t="shared" si="38"/>
        <v/>
      </c>
      <c r="BJ98" s="13" t="str">
        <f t="shared" si="39"/>
        <v/>
      </c>
      <c r="BK98" s="13" t="str">
        <f t="shared" si="40"/>
        <v/>
      </c>
      <c r="BL98" s="13" t="str">
        <f t="shared" si="41"/>
        <v/>
      </c>
      <c r="BM98" s="13" t="str">
        <f t="shared" si="42"/>
        <v/>
      </c>
      <c r="BN98" s="13" t="str">
        <f t="shared" si="43"/>
        <v/>
      </c>
      <c r="BO98" s="58" t="str">
        <f t="shared" si="44"/>
        <v/>
      </c>
    </row>
    <row r="99" spans="1:67" ht="10.5" x14ac:dyDescent="0.25">
      <c r="A99" s="30"/>
      <c r="B99" s="30"/>
      <c r="C99" s="30"/>
      <c r="D99" s="30"/>
      <c r="E99" s="30"/>
      <c r="F99" s="54"/>
      <c r="G99" s="30"/>
      <c r="H99" s="30"/>
      <c r="I99" s="31"/>
      <c r="J99" s="32"/>
      <c r="K99" s="32"/>
      <c r="L99" s="32"/>
      <c r="M99" s="32"/>
      <c r="N99" s="32"/>
      <c r="O99" s="32"/>
      <c r="P99" s="54"/>
      <c r="Q99" s="32"/>
      <c r="R99" s="54"/>
      <c r="S99" s="31"/>
      <c r="T99" s="54"/>
      <c r="U99" s="31"/>
      <c r="V99" s="31"/>
      <c r="W99" s="31"/>
      <c r="X99" s="59"/>
      <c r="Y99" s="59"/>
      <c r="Z99" s="59"/>
      <c r="AA99" s="59"/>
      <c r="AB99" s="59"/>
      <c r="AC99" s="30"/>
      <c r="AD99" s="59"/>
      <c r="AE99" s="30"/>
      <c r="AF99" s="59"/>
      <c r="AG99" s="30"/>
      <c r="AH99" s="59"/>
      <c r="AI99" s="30"/>
      <c r="AJ99" s="59"/>
      <c r="AK99" s="30"/>
      <c r="AL99" s="30"/>
      <c r="AM99" s="30"/>
      <c r="AN99" s="31"/>
      <c r="AO99" s="59"/>
      <c r="AP99" s="59"/>
      <c r="AQ99" s="59"/>
      <c r="AR99" s="31"/>
      <c r="AS99" s="4" t="str">
        <f>IF(AND(ISNA((VLOOKUP(F99,'2 Maakoodit'!A:A,1,FALSE)))=TRUE,ISBLANK(F99)=FALSE),"Maakoodia ei löydy maalistalta. ","")</f>
        <v/>
      </c>
      <c r="AT99" s="4" t="str">
        <f>IF(AND(ISNA((VLOOKUP(P99,'3 Toimialat'!A:A,1,FALSE)))=TRUE,ISBLANK(P99)=FALSE),"1. toimialakoodia ei löydy toimialalistalta. ","")</f>
        <v/>
      </c>
      <c r="AU99" s="4" t="str">
        <f>IF(AND(ISNA((VLOOKUP(R99,'3 Toimialat'!A:A,1,FALSE)))=TRUE,ISBLANK(R99)=FALSE),"2. toimialakoodia ei löydy toimialalistalta. ","")</f>
        <v/>
      </c>
      <c r="AV99" s="4" t="str">
        <f>IF(AND(ISNA((VLOOKUP(T99,'3 Toimialat'!A:A,1,FALSE)))=TRUE,ISBLANK(T99)=FALSE),"3. toimialakoodia ei löydy toimialalistalta. ","")</f>
        <v/>
      </c>
      <c r="AW99" s="13" t="str">
        <f t="shared" si="26"/>
        <v/>
      </c>
      <c r="AX99" s="13" t="str">
        <f t="shared" si="27"/>
        <v/>
      </c>
      <c r="AY99" s="13" t="str">
        <f t="shared" si="28"/>
        <v/>
      </c>
      <c r="AZ99" s="13" t="str">
        <f t="shared" si="29"/>
        <v/>
      </c>
      <c r="BA99" s="13" t="str">
        <f t="shared" si="30"/>
        <v/>
      </c>
      <c r="BB99" s="13" t="str">
        <f t="shared" si="31"/>
        <v/>
      </c>
      <c r="BC99" s="13" t="str">
        <f t="shared" si="32"/>
        <v/>
      </c>
      <c r="BD99" s="13" t="str">
        <f t="shared" si="33"/>
        <v/>
      </c>
      <c r="BE99" s="13" t="str">
        <f t="shared" si="34"/>
        <v/>
      </c>
      <c r="BF99" s="13" t="str">
        <f t="shared" si="35"/>
        <v/>
      </c>
      <c r="BG99" s="13" t="str">
        <f t="shared" si="36"/>
        <v/>
      </c>
      <c r="BH99" s="2">
        <f t="shared" si="37"/>
        <v>0</v>
      </c>
      <c r="BI99" s="13" t="str">
        <f t="shared" si="38"/>
        <v/>
      </c>
      <c r="BJ99" s="13" t="str">
        <f t="shared" si="39"/>
        <v/>
      </c>
      <c r="BK99" s="13" t="str">
        <f t="shared" si="40"/>
        <v/>
      </c>
      <c r="BL99" s="13" t="str">
        <f t="shared" si="41"/>
        <v/>
      </c>
      <c r="BM99" s="13" t="str">
        <f t="shared" si="42"/>
        <v/>
      </c>
      <c r="BN99" s="13" t="str">
        <f t="shared" si="43"/>
        <v/>
      </c>
      <c r="BO99" s="58" t="str">
        <f t="shared" si="44"/>
        <v/>
      </c>
    </row>
    <row r="100" spans="1:67" ht="10.5" x14ac:dyDescent="0.25">
      <c r="A100" s="30"/>
      <c r="B100" s="30"/>
      <c r="C100" s="30"/>
      <c r="D100" s="30"/>
      <c r="E100" s="30"/>
      <c r="F100" s="54"/>
      <c r="G100" s="30"/>
      <c r="H100" s="30"/>
      <c r="I100" s="31"/>
      <c r="J100" s="32"/>
      <c r="K100" s="32"/>
      <c r="L100" s="32"/>
      <c r="M100" s="32"/>
      <c r="N100" s="32"/>
      <c r="O100" s="32"/>
      <c r="P100" s="54"/>
      <c r="Q100" s="32"/>
      <c r="R100" s="54"/>
      <c r="S100" s="31"/>
      <c r="T100" s="54"/>
      <c r="U100" s="31"/>
      <c r="V100" s="31"/>
      <c r="W100" s="31"/>
      <c r="X100" s="59"/>
      <c r="Y100" s="59"/>
      <c r="Z100" s="59"/>
      <c r="AA100" s="59"/>
      <c r="AB100" s="59"/>
      <c r="AC100" s="30"/>
      <c r="AD100" s="59"/>
      <c r="AE100" s="30"/>
      <c r="AF100" s="59"/>
      <c r="AG100" s="30"/>
      <c r="AH100" s="59"/>
      <c r="AI100" s="30"/>
      <c r="AJ100" s="59"/>
      <c r="AK100" s="30"/>
      <c r="AL100" s="30"/>
      <c r="AM100" s="30"/>
      <c r="AN100" s="31"/>
      <c r="AO100" s="59"/>
      <c r="AP100" s="59"/>
      <c r="AQ100" s="59"/>
      <c r="AR100" s="31"/>
      <c r="AS100" s="4" t="str">
        <f>IF(AND(ISNA((VLOOKUP(F100,'2 Maakoodit'!A:A,1,FALSE)))=TRUE,ISBLANK(F100)=FALSE),"Maakoodia ei löydy maalistalta. ","")</f>
        <v/>
      </c>
      <c r="AT100" s="4" t="str">
        <f>IF(AND(ISNA((VLOOKUP(P100,'3 Toimialat'!A:A,1,FALSE)))=TRUE,ISBLANK(P100)=FALSE),"1. toimialakoodia ei löydy toimialalistalta. ","")</f>
        <v/>
      </c>
      <c r="AU100" s="4" t="str">
        <f>IF(AND(ISNA((VLOOKUP(R100,'3 Toimialat'!A:A,1,FALSE)))=TRUE,ISBLANK(R100)=FALSE),"2. toimialakoodia ei löydy toimialalistalta. ","")</f>
        <v/>
      </c>
      <c r="AV100" s="4" t="str">
        <f>IF(AND(ISNA((VLOOKUP(T100,'3 Toimialat'!A:A,1,FALSE)))=TRUE,ISBLANK(T100)=FALSE),"3. toimialakoodia ei löydy toimialalistalta. ","")</f>
        <v/>
      </c>
      <c r="AW100" s="13" t="str">
        <f t="shared" si="26"/>
        <v/>
      </c>
      <c r="AX100" s="13" t="str">
        <f t="shared" si="27"/>
        <v/>
      </c>
      <c r="AY100" s="13" t="str">
        <f t="shared" si="28"/>
        <v/>
      </c>
      <c r="AZ100" s="13" t="str">
        <f t="shared" si="29"/>
        <v/>
      </c>
      <c r="BA100" s="13" t="str">
        <f t="shared" si="30"/>
        <v/>
      </c>
      <c r="BB100" s="13" t="str">
        <f t="shared" si="31"/>
        <v/>
      </c>
      <c r="BC100" s="13" t="str">
        <f t="shared" si="32"/>
        <v/>
      </c>
      <c r="BD100" s="13" t="str">
        <f t="shared" si="33"/>
        <v/>
      </c>
      <c r="BE100" s="13" t="str">
        <f t="shared" si="34"/>
        <v/>
      </c>
      <c r="BF100" s="13" t="str">
        <f t="shared" si="35"/>
        <v/>
      </c>
      <c r="BG100" s="13" t="str">
        <f t="shared" si="36"/>
        <v/>
      </c>
      <c r="BH100" s="2">
        <f t="shared" si="37"/>
        <v>0</v>
      </c>
      <c r="BI100" s="13" t="str">
        <f t="shared" si="38"/>
        <v/>
      </c>
      <c r="BJ100" s="13" t="str">
        <f t="shared" si="39"/>
        <v/>
      </c>
      <c r="BK100" s="13" t="str">
        <f t="shared" si="40"/>
        <v/>
      </c>
      <c r="BL100" s="13" t="str">
        <f t="shared" si="41"/>
        <v/>
      </c>
      <c r="BM100" s="13" t="str">
        <f t="shared" si="42"/>
        <v/>
      </c>
      <c r="BN100" s="13" t="str">
        <f t="shared" si="43"/>
        <v/>
      </c>
      <c r="BO100" s="58" t="str">
        <f t="shared" si="44"/>
        <v/>
      </c>
    </row>
    <row r="101" spans="1:67" ht="10.5" x14ac:dyDescent="0.25">
      <c r="A101" s="30"/>
      <c r="B101" s="30"/>
      <c r="C101" s="30"/>
      <c r="D101" s="30"/>
      <c r="E101" s="30"/>
      <c r="F101" s="54"/>
      <c r="G101" s="30"/>
      <c r="H101" s="30"/>
      <c r="I101" s="31"/>
      <c r="J101" s="32"/>
      <c r="K101" s="32"/>
      <c r="L101" s="32"/>
      <c r="M101" s="32"/>
      <c r="N101" s="32"/>
      <c r="O101" s="32"/>
      <c r="P101" s="54"/>
      <c r="Q101" s="32"/>
      <c r="R101" s="54"/>
      <c r="S101" s="31"/>
      <c r="T101" s="54"/>
      <c r="U101" s="31"/>
      <c r="V101" s="31"/>
      <c r="W101" s="31"/>
      <c r="X101" s="59"/>
      <c r="Y101" s="59"/>
      <c r="Z101" s="59"/>
      <c r="AA101" s="59"/>
      <c r="AB101" s="59"/>
      <c r="AC101" s="30"/>
      <c r="AD101" s="59"/>
      <c r="AE101" s="30"/>
      <c r="AF101" s="59"/>
      <c r="AG101" s="30"/>
      <c r="AH101" s="59"/>
      <c r="AI101" s="30"/>
      <c r="AJ101" s="59"/>
      <c r="AK101" s="30"/>
      <c r="AL101" s="30"/>
      <c r="AM101" s="30"/>
      <c r="AN101" s="31"/>
      <c r="AO101" s="59"/>
      <c r="AP101" s="59"/>
      <c r="AQ101" s="59"/>
      <c r="AR101" s="31"/>
      <c r="AS101" s="4" t="str">
        <f>IF(AND(ISNA((VLOOKUP(F101,'2 Maakoodit'!A:A,1,FALSE)))=TRUE,ISBLANK(F101)=FALSE),"Maakoodia ei löydy maalistalta. ","")</f>
        <v/>
      </c>
      <c r="AT101" s="4" t="str">
        <f>IF(AND(ISNA((VLOOKUP(P101,'3 Toimialat'!A:A,1,FALSE)))=TRUE,ISBLANK(P101)=FALSE),"1. toimialakoodia ei löydy toimialalistalta. ","")</f>
        <v/>
      </c>
      <c r="AU101" s="4" t="str">
        <f>IF(AND(ISNA((VLOOKUP(R101,'3 Toimialat'!A:A,1,FALSE)))=TRUE,ISBLANK(R101)=FALSE),"2. toimialakoodia ei löydy toimialalistalta. ","")</f>
        <v/>
      </c>
      <c r="AV101" s="4" t="str">
        <f>IF(AND(ISNA((VLOOKUP(T101,'3 Toimialat'!A:A,1,FALSE)))=TRUE,ISBLANK(T101)=FALSE),"3. toimialakoodia ei löydy toimialalistalta. ","")</f>
        <v/>
      </c>
      <c r="AW101" s="13" t="str">
        <f t="shared" si="26"/>
        <v/>
      </c>
      <c r="AX101" s="13" t="str">
        <f t="shared" si="27"/>
        <v/>
      </c>
      <c r="AY101" s="13" t="str">
        <f t="shared" si="28"/>
        <v/>
      </c>
      <c r="AZ101" s="13" t="str">
        <f t="shared" si="29"/>
        <v/>
      </c>
      <c r="BA101" s="13" t="str">
        <f t="shared" si="30"/>
        <v/>
      </c>
      <c r="BB101" s="13" t="str">
        <f t="shared" si="31"/>
        <v/>
      </c>
      <c r="BC101" s="13" t="str">
        <f t="shared" si="32"/>
        <v/>
      </c>
      <c r="BD101" s="13" t="str">
        <f t="shared" si="33"/>
        <v/>
      </c>
      <c r="BE101" s="13" t="str">
        <f t="shared" si="34"/>
        <v/>
      </c>
      <c r="BF101" s="13" t="str">
        <f t="shared" si="35"/>
        <v/>
      </c>
      <c r="BG101" s="13" t="str">
        <f t="shared" si="36"/>
        <v/>
      </c>
      <c r="BH101" s="2">
        <f t="shared" si="37"/>
        <v>0</v>
      </c>
      <c r="BI101" s="13" t="str">
        <f t="shared" si="38"/>
        <v/>
      </c>
      <c r="BJ101" s="13" t="str">
        <f t="shared" si="39"/>
        <v/>
      </c>
      <c r="BK101" s="13" t="str">
        <f t="shared" si="40"/>
        <v/>
      </c>
      <c r="BL101" s="13" t="str">
        <f t="shared" si="41"/>
        <v/>
      </c>
      <c r="BM101" s="13" t="str">
        <f t="shared" si="42"/>
        <v/>
      </c>
      <c r="BN101" s="13" t="str">
        <f t="shared" si="43"/>
        <v/>
      </c>
      <c r="BO101" s="58" t="str">
        <f t="shared" si="44"/>
        <v/>
      </c>
    </row>
    <row r="102" spans="1:67" ht="10.5" x14ac:dyDescent="0.25">
      <c r="A102" s="30"/>
      <c r="B102" s="30"/>
      <c r="C102" s="30"/>
      <c r="D102" s="30"/>
      <c r="E102" s="30"/>
      <c r="F102" s="54"/>
      <c r="G102" s="30"/>
      <c r="H102" s="30"/>
      <c r="I102" s="31"/>
      <c r="J102" s="32"/>
      <c r="K102" s="32"/>
      <c r="L102" s="32"/>
      <c r="M102" s="32"/>
      <c r="N102" s="32"/>
      <c r="O102" s="32"/>
      <c r="P102" s="54"/>
      <c r="Q102" s="32"/>
      <c r="R102" s="54"/>
      <c r="S102" s="31"/>
      <c r="T102" s="54"/>
      <c r="U102" s="31"/>
      <c r="V102" s="31"/>
      <c r="W102" s="31"/>
      <c r="X102" s="59"/>
      <c r="Y102" s="59"/>
      <c r="Z102" s="59"/>
      <c r="AA102" s="59"/>
      <c r="AB102" s="59"/>
      <c r="AC102" s="30"/>
      <c r="AD102" s="59"/>
      <c r="AE102" s="30"/>
      <c r="AF102" s="59"/>
      <c r="AG102" s="30"/>
      <c r="AH102" s="59"/>
      <c r="AI102" s="30"/>
      <c r="AJ102" s="59"/>
      <c r="AK102" s="30"/>
      <c r="AL102" s="30"/>
      <c r="AM102" s="30"/>
      <c r="AN102" s="31"/>
      <c r="AO102" s="59"/>
      <c r="AP102" s="59"/>
      <c r="AQ102" s="59"/>
      <c r="AR102" s="31"/>
      <c r="AS102" s="4" t="str">
        <f>IF(AND(ISNA((VLOOKUP(F102,'2 Maakoodit'!A:A,1,FALSE)))=TRUE,ISBLANK(F102)=FALSE),"Maakoodia ei löydy maalistalta. ","")</f>
        <v/>
      </c>
      <c r="AT102" s="4" t="str">
        <f>IF(AND(ISNA((VLOOKUP(P102,'3 Toimialat'!A:A,1,FALSE)))=TRUE,ISBLANK(P102)=FALSE),"1. toimialakoodia ei löydy toimialalistalta. ","")</f>
        <v/>
      </c>
      <c r="AU102" s="4" t="str">
        <f>IF(AND(ISNA((VLOOKUP(R102,'3 Toimialat'!A:A,1,FALSE)))=TRUE,ISBLANK(R102)=FALSE),"2. toimialakoodia ei löydy toimialalistalta. ","")</f>
        <v/>
      </c>
      <c r="AV102" s="4" t="str">
        <f>IF(AND(ISNA((VLOOKUP(T102,'3 Toimialat'!A:A,1,FALSE)))=TRUE,ISBLANK(T102)=FALSE),"3. toimialakoodia ei löydy toimialalistalta. ","")</f>
        <v/>
      </c>
      <c r="AW102" s="13" t="str">
        <f t="shared" si="26"/>
        <v/>
      </c>
      <c r="AX102" s="13" t="str">
        <f t="shared" si="27"/>
        <v/>
      </c>
      <c r="AY102" s="13" t="str">
        <f t="shared" si="28"/>
        <v/>
      </c>
      <c r="AZ102" s="13" t="str">
        <f t="shared" si="29"/>
        <v/>
      </c>
      <c r="BA102" s="13" t="str">
        <f t="shared" si="30"/>
        <v/>
      </c>
      <c r="BB102" s="13" t="str">
        <f t="shared" si="31"/>
        <v/>
      </c>
      <c r="BC102" s="13" t="str">
        <f t="shared" si="32"/>
        <v/>
      </c>
      <c r="BD102" s="13" t="str">
        <f t="shared" si="33"/>
        <v/>
      </c>
      <c r="BE102" s="13" t="str">
        <f t="shared" si="34"/>
        <v/>
      </c>
      <c r="BF102" s="13" t="str">
        <f t="shared" si="35"/>
        <v/>
      </c>
      <c r="BG102" s="13" t="str">
        <f t="shared" si="36"/>
        <v/>
      </c>
      <c r="BH102" s="2">
        <f t="shared" si="37"/>
        <v>0</v>
      </c>
      <c r="BI102" s="13" t="str">
        <f t="shared" si="38"/>
        <v/>
      </c>
      <c r="BJ102" s="13" t="str">
        <f t="shared" si="39"/>
        <v/>
      </c>
      <c r="BK102" s="13" t="str">
        <f t="shared" si="40"/>
        <v/>
      </c>
      <c r="BL102" s="13" t="str">
        <f t="shared" si="41"/>
        <v/>
      </c>
      <c r="BM102" s="13" t="str">
        <f t="shared" si="42"/>
        <v/>
      </c>
      <c r="BN102" s="13" t="str">
        <f t="shared" si="43"/>
        <v/>
      </c>
      <c r="BO102" s="58" t="str">
        <f t="shared" si="44"/>
        <v/>
      </c>
    </row>
    <row r="103" spans="1:67" ht="10.5" x14ac:dyDescent="0.25">
      <c r="A103" s="30"/>
      <c r="B103" s="30"/>
      <c r="C103" s="30"/>
      <c r="D103" s="30"/>
      <c r="E103" s="30"/>
      <c r="F103" s="54"/>
      <c r="G103" s="30"/>
      <c r="H103" s="30"/>
      <c r="I103" s="31"/>
      <c r="J103" s="32"/>
      <c r="K103" s="32"/>
      <c r="L103" s="32"/>
      <c r="M103" s="32"/>
      <c r="N103" s="32"/>
      <c r="O103" s="32"/>
      <c r="P103" s="54"/>
      <c r="Q103" s="32"/>
      <c r="R103" s="54"/>
      <c r="S103" s="31"/>
      <c r="T103" s="54"/>
      <c r="U103" s="31"/>
      <c r="V103" s="31"/>
      <c r="W103" s="31"/>
      <c r="X103" s="59"/>
      <c r="Y103" s="59"/>
      <c r="Z103" s="59"/>
      <c r="AA103" s="59"/>
      <c r="AB103" s="59"/>
      <c r="AC103" s="30"/>
      <c r="AD103" s="59"/>
      <c r="AE103" s="30"/>
      <c r="AF103" s="59"/>
      <c r="AG103" s="30"/>
      <c r="AH103" s="59"/>
      <c r="AI103" s="30"/>
      <c r="AJ103" s="59"/>
      <c r="AK103" s="30"/>
      <c r="AL103" s="30"/>
      <c r="AM103" s="30"/>
      <c r="AN103" s="31"/>
      <c r="AO103" s="59"/>
      <c r="AP103" s="59"/>
      <c r="AQ103" s="59"/>
      <c r="AR103" s="31"/>
      <c r="AS103" s="4" t="str">
        <f>IF(AND(ISNA((VLOOKUP(F103,'2 Maakoodit'!A:A,1,FALSE)))=TRUE,ISBLANK(F103)=FALSE),"Maakoodia ei löydy maalistalta. ","")</f>
        <v/>
      </c>
      <c r="AT103" s="4" t="str">
        <f>IF(AND(ISNA((VLOOKUP(P103,'3 Toimialat'!A:A,1,FALSE)))=TRUE,ISBLANK(P103)=FALSE),"1. toimialakoodia ei löydy toimialalistalta. ","")</f>
        <v/>
      </c>
      <c r="AU103" s="4" t="str">
        <f>IF(AND(ISNA((VLOOKUP(R103,'3 Toimialat'!A:A,1,FALSE)))=TRUE,ISBLANK(R103)=FALSE),"2. toimialakoodia ei löydy toimialalistalta. ","")</f>
        <v/>
      </c>
      <c r="AV103" s="4" t="str">
        <f>IF(AND(ISNA((VLOOKUP(T103,'3 Toimialat'!A:A,1,FALSE)))=TRUE,ISBLANK(T103)=FALSE),"3. toimialakoodia ei löydy toimialalistalta. ","")</f>
        <v/>
      </c>
      <c r="AW103" s="13" t="str">
        <f t="shared" si="26"/>
        <v/>
      </c>
      <c r="AX103" s="13" t="str">
        <f t="shared" si="27"/>
        <v/>
      </c>
      <c r="AY103" s="13" t="str">
        <f t="shared" si="28"/>
        <v/>
      </c>
      <c r="AZ103" s="13" t="str">
        <f t="shared" si="29"/>
        <v/>
      </c>
      <c r="BA103" s="13" t="str">
        <f t="shared" si="30"/>
        <v/>
      </c>
      <c r="BB103" s="13" t="str">
        <f t="shared" si="31"/>
        <v/>
      </c>
      <c r="BC103" s="13" t="str">
        <f t="shared" si="32"/>
        <v/>
      </c>
      <c r="BD103" s="13" t="str">
        <f t="shared" si="33"/>
        <v/>
      </c>
      <c r="BE103" s="13" t="str">
        <f t="shared" si="34"/>
        <v/>
      </c>
      <c r="BF103" s="13" t="str">
        <f t="shared" si="35"/>
        <v/>
      </c>
      <c r="BG103" s="13" t="str">
        <f t="shared" si="36"/>
        <v/>
      </c>
      <c r="BH103" s="2">
        <f t="shared" si="37"/>
        <v>0</v>
      </c>
      <c r="BI103" s="13" t="str">
        <f t="shared" si="38"/>
        <v/>
      </c>
      <c r="BJ103" s="13" t="str">
        <f t="shared" si="39"/>
        <v/>
      </c>
      <c r="BK103" s="13" t="str">
        <f t="shared" si="40"/>
        <v/>
      </c>
      <c r="BL103" s="13" t="str">
        <f t="shared" si="41"/>
        <v/>
      </c>
      <c r="BM103" s="13" t="str">
        <f t="shared" si="42"/>
        <v/>
      </c>
      <c r="BN103" s="13" t="str">
        <f t="shared" si="43"/>
        <v/>
      </c>
      <c r="BO103" s="58" t="str">
        <f t="shared" si="44"/>
        <v/>
      </c>
    </row>
    <row r="104" spans="1:67" ht="10.5" x14ac:dyDescent="0.25">
      <c r="A104" s="30"/>
      <c r="B104" s="30"/>
      <c r="C104" s="30"/>
      <c r="D104" s="30"/>
      <c r="E104" s="30"/>
      <c r="F104" s="54"/>
      <c r="G104" s="30"/>
      <c r="H104" s="30"/>
      <c r="I104" s="31"/>
      <c r="J104" s="32"/>
      <c r="K104" s="32"/>
      <c r="L104" s="32"/>
      <c r="M104" s="32"/>
      <c r="N104" s="32"/>
      <c r="O104" s="32"/>
      <c r="P104" s="54"/>
      <c r="Q104" s="32"/>
      <c r="R104" s="54"/>
      <c r="S104" s="31"/>
      <c r="T104" s="54"/>
      <c r="U104" s="31"/>
      <c r="V104" s="31"/>
      <c r="W104" s="31"/>
      <c r="X104" s="59"/>
      <c r="Y104" s="59"/>
      <c r="Z104" s="59"/>
      <c r="AA104" s="59"/>
      <c r="AB104" s="59"/>
      <c r="AC104" s="30"/>
      <c r="AD104" s="59"/>
      <c r="AE104" s="30"/>
      <c r="AF104" s="59"/>
      <c r="AG104" s="30"/>
      <c r="AH104" s="59"/>
      <c r="AI104" s="30"/>
      <c r="AJ104" s="59"/>
      <c r="AK104" s="30"/>
      <c r="AL104" s="30"/>
      <c r="AM104" s="30"/>
      <c r="AN104" s="31"/>
      <c r="AO104" s="59"/>
      <c r="AP104" s="59"/>
      <c r="AQ104" s="59"/>
      <c r="AR104" s="31"/>
      <c r="AS104" s="4" t="str">
        <f>IF(AND(ISNA((VLOOKUP(F104,'2 Maakoodit'!A:A,1,FALSE)))=TRUE,ISBLANK(F104)=FALSE),"Maakoodia ei löydy maalistalta. ","")</f>
        <v/>
      </c>
      <c r="AT104" s="4" t="str">
        <f>IF(AND(ISNA((VLOOKUP(P104,'3 Toimialat'!A:A,1,FALSE)))=TRUE,ISBLANK(P104)=FALSE),"1. toimialakoodia ei löydy toimialalistalta. ","")</f>
        <v/>
      </c>
      <c r="AU104" s="4" t="str">
        <f>IF(AND(ISNA((VLOOKUP(R104,'3 Toimialat'!A:A,1,FALSE)))=TRUE,ISBLANK(R104)=FALSE),"2. toimialakoodia ei löydy toimialalistalta. ","")</f>
        <v/>
      </c>
      <c r="AV104" s="4" t="str">
        <f>IF(AND(ISNA((VLOOKUP(T104,'3 Toimialat'!A:A,1,FALSE)))=TRUE,ISBLANK(T104)=FALSE),"3. toimialakoodia ei löydy toimialalistalta. ","")</f>
        <v/>
      </c>
      <c r="AW104" s="13" t="str">
        <f t="shared" si="26"/>
        <v/>
      </c>
      <c r="AX104" s="13" t="str">
        <f t="shared" si="27"/>
        <v/>
      </c>
      <c r="AY104" s="13" t="str">
        <f t="shared" si="28"/>
        <v/>
      </c>
      <c r="AZ104" s="13" t="str">
        <f t="shared" si="29"/>
        <v/>
      </c>
      <c r="BA104" s="13" t="str">
        <f t="shared" si="30"/>
        <v/>
      </c>
      <c r="BB104" s="13" t="str">
        <f t="shared" si="31"/>
        <v/>
      </c>
      <c r="BC104" s="13" t="str">
        <f t="shared" si="32"/>
        <v/>
      </c>
      <c r="BD104" s="13" t="str">
        <f t="shared" si="33"/>
        <v/>
      </c>
      <c r="BE104" s="13" t="str">
        <f t="shared" si="34"/>
        <v/>
      </c>
      <c r="BF104" s="13" t="str">
        <f t="shared" si="35"/>
        <v/>
      </c>
      <c r="BG104" s="13" t="str">
        <f t="shared" si="36"/>
        <v/>
      </c>
      <c r="BH104" s="2">
        <f t="shared" si="37"/>
        <v>0</v>
      </c>
      <c r="BI104" s="13" t="str">
        <f t="shared" si="38"/>
        <v/>
      </c>
      <c r="BJ104" s="13" t="str">
        <f t="shared" si="39"/>
        <v/>
      </c>
      <c r="BK104" s="13" t="str">
        <f t="shared" si="40"/>
        <v/>
      </c>
      <c r="BL104" s="13" t="str">
        <f t="shared" si="41"/>
        <v/>
      </c>
      <c r="BM104" s="13" t="str">
        <f t="shared" si="42"/>
        <v/>
      </c>
      <c r="BN104" s="13" t="str">
        <f t="shared" si="43"/>
        <v/>
      </c>
      <c r="BO104" s="58" t="str">
        <f t="shared" si="44"/>
        <v/>
      </c>
    </row>
    <row r="105" spans="1:67" ht="10.5" x14ac:dyDescent="0.25">
      <c r="A105" s="30"/>
      <c r="B105" s="30"/>
      <c r="C105" s="30"/>
      <c r="D105" s="30"/>
      <c r="E105" s="30"/>
      <c r="F105" s="54"/>
      <c r="G105" s="30"/>
      <c r="H105" s="30"/>
      <c r="I105" s="31"/>
      <c r="J105" s="32"/>
      <c r="K105" s="32"/>
      <c r="L105" s="32"/>
      <c r="M105" s="32"/>
      <c r="N105" s="32"/>
      <c r="O105" s="32"/>
      <c r="P105" s="54"/>
      <c r="Q105" s="32"/>
      <c r="R105" s="54"/>
      <c r="S105" s="31"/>
      <c r="T105" s="54"/>
      <c r="U105" s="31"/>
      <c r="V105" s="31"/>
      <c r="W105" s="31"/>
      <c r="X105" s="59"/>
      <c r="Y105" s="59"/>
      <c r="Z105" s="59"/>
      <c r="AA105" s="59"/>
      <c r="AB105" s="59"/>
      <c r="AC105" s="30"/>
      <c r="AD105" s="59"/>
      <c r="AE105" s="30"/>
      <c r="AF105" s="59"/>
      <c r="AG105" s="30"/>
      <c r="AH105" s="59"/>
      <c r="AI105" s="30"/>
      <c r="AJ105" s="59"/>
      <c r="AK105" s="30"/>
      <c r="AL105" s="30"/>
      <c r="AM105" s="30"/>
      <c r="AN105" s="31"/>
      <c r="AO105" s="59"/>
      <c r="AP105" s="59"/>
      <c r="AQ105" s="59"/>
      <c r="AR105" s="31"/>
      <c r="AS105" s="4" t="str">
        <f>IF(AND(ISNA((VLOOKUP(F105,'2 Maakoodit'!A:A,1,FALSE)))=TRUE,ISBLANK(F105)=FALSE),"Maakoodia ei löydy maalistalta. ","")</f>
        <v/>
      </c>
      <c r="AT105" s="4" t="str">
        <f>IF(AND(ISNA((VLOOKUP(P105,'3 Toimialat'!A:A,1,FALSE)))=TRUE,ISBLANK(P105)=FALSE),"1. toimialakoodia ei löydy toimialalistalta. ","")</f>
        <v/>
      </c>
      <c r="AU105" s="4" t="str">
        <f>IF(AND(ISNA((VLOOKUP(R105,'3 Toimialat'!A:A,1,FALSE)))=TRUE,ISBLANK(R105)=FALSE),"2. toimialakoodia ei löydy toimialalistalta. ","")</f>
        <v/>
      </c>
      <c r="AV105" s="4" t="str">
        <f>IF(AND(ISNA((VLOOKUP(T105,'3 Toimialat'!A:A,1,FALSE)))=TRUE,ISBLANK(T105)=FALSE),"3. toimialakoodia ei löydy toimialalistalta. ","")</f>
        <v/>
      </c>
      <c r="AW105" s="13" t="str">
        <f t="shared" si="26"/>
        <v/>
      </c>
      <c r="AX105" s="13" t="str">
        <f t="shared" si="27"/>
        <v/>
      </c>
      <c r="AY105" s="13" t="str">
        <f t="shared" si="28"/>
        <v/>
      </c>
      <c r="AZ105" s="13" t="str">
        <f t="shared" si="29"/>
        <v/>
      </c>
      <c r="BA105" s="13" t="str">
        <f t="shared" si="30"/>
        <v/>
      </c>
      <c r="BB105" s="13" t="str">
        <f t="shared" si="31"/>
        <v/>
      </c>
      <c r="BC105" s="13" t="str">
        <f t="shared" si="32"/>
        <v/>
      </c>
      <c r="BD105" s="13" t="str">
        <f t="shared" si="33"/>
        <v/>
      </c>
      <c r="BE105" s="13" t="str">
        <f t="shared" si="34"/>
        <v/>
      </c>
      <c r="BF105" s="13" t="str">
        <f t="shared" si="35"/>
        <v/>
      </c>
      <c r="BG105" s="13" t="str">
        <f t="shared" si="36"/>
        <v/>
      </c>
      <c r="BH105" s="2">
        <f t="shared" si="37"/>
        <v>0</v>
      </c>
      <c r="BI105" s="13" t="str">
        <f t="shared" si="38"/>
        <v/>
      </c>
      <c r="BJ105" s="13" t="str">
        <f t="shared" si="39"/>
        <v/>
      </c>
      <c r="BK105" s="13" t="str">
        <f t="shared" si="40"/>
        <v/>
      </c>
      <c r="BL105" s="13" t="str">
        <f t="shared" si="41"/>
        <v/>
      </c>
      <c r="BM105" s="13" t="str">
        <f t="shared" si="42"/>
        <v/>
      </c>
      <c r="BN105" s="13" t="str">
        <f t="shared" si="43"/>
        <v/>
      </c>
      <c r="BO105" s="58" t="str">
        <f t="shared" si="44"/>
        <v/>
      </c>
    </row>
    <row r="106" spans="1:67" ht="10.5" x14ac:dyDescent="0.25">
      <c r="A106" s="30"/>
      <c r="B106" s="30"/>
      <c r="C106" s="30"/>
      <c r="D106" s="30"/>
      <c r="E106" s="30"/>
      <c r="F106" s="54"/>
      <c r="G106" s="30"/>
      <c r="H106" s="30"/>
      <c r="I106" s="31"/>
      <c r="J106" s="32"/>
      <c r="K106" s="32"/>
      <c r="L106" s="32"/>
      <c r="M106" s="32"/>
      <c r="N106" s="32"/>
      <c r="O106" s="32"/>
      <c r="P106" s="54"/>
      <c r="Q106" s="32"/>
      <c r="R106" s="54"/>
      <c r="S106" s="31"/>
      <c r="T106" s="54"/>
      <c r="U106" s="31"/>
      <c r="V106" s="31"/>
      <c r="W106" s="31"/>
      <c r="X106" s="59"/>
      <c r="Y106" s="59"/>
      <c r="Z106" s="59"/>
      <c r="AA106" s="59"/>
      <c r="AB106" s="59"/>
      <c r="AC106" s="30"/>
      <c r="AD106" s="59"/>
      <c r="AE106" s="30"/>
      <c r="AF106" s="59"/>
      <c r="AG106" s="30"/>
      <c r="AH106" s="59"/>
      <c r="AI106" s="30"/>
      <c r="AJ106" s="59"/>
      <c r="AK106" s="30"/>
      <c r="AL106" s="30"/>
      <c r="AM106" s="30"/>
      <c r="AN106" s="31"/>
      <c r="AO106" s="59"/>
      <c r="AP106" s="59"/>
      <c r="AQ106" s="59"/>
      <c r="AR106" s="31"/>
      <c r="AS106" s="4" t="str">
        <f>IF(AND(ISNA((VLOOKUP(F106,'2 Maakoodit'!A:A,1,FALSE)))=TRUE,ISBLANK(F106)=FALSE),"Maakoodia ei löydy maalistalta. ","")</f>
        <v/>
      </c>
      <c r="AT106" s="4" t="str">
        <f>IF(AND(ISNA((VLOOKUP(P106,'3 Toimialat'!A:A,1,FALSE)))=TRUE,ISBLANK(P106)=FALSE),"1. toimialakoodia ei löydy toimialalistalta. ","")</f>
        <v/>
      </c>
      <c r="AU106" s="4" t="str">
        <f>IF(AND(ISNA((VLOOKUP(R106,'3 Toimialat'!A:A,1,FALSE)))=TRUE,ISBLANK(R106)=FALSE),"2. toimialakoodia ei löydy toimialalistalta. ","")</f>
        <v/>
      </c>
      <c r="AV106" s="4" t="str">
        <f>IF(AND(ISNA((VLOOKUP(T106,'3 Toimialat'!A:A,1,FALSE)))=TRUE,ISBLANK(T106)=FALSE),"3. toimialakoodia ei löydy toimialalistalta. ","")</f>
        <v/>
      </c>
      <c r="AW106" s="13" t="str">
        <f t="shared" si="26"/>
        <v/>
      </c>
      <c r="AX106" s="13" t="str">
        <f t="shared" si="27"/>
        <v/>
      </c>
      <c r="AY106" s="13" t="str">
        <f t="shared" si="28"/>
        <v/>
      </c>
      <c r="AZ106" s="13" t="str">
        <f t="shared" si="29"/>
        <v/>
      </c>
      <c r="BA106" s="13" t="str">
        <f t="shared" si="30"/>
        <v/>
      </c>
      <c r="BB106" s="13" t="str">
        <f t="shared" si="31"/>
        <v/>
      </c>
      <c r="BC106" s="13" t="str">
        <f t="shared" si="32"/>
        <v/>
      </c>
      <c r="BD106" s="13" t="str">
        <f t="shared" si="33"/>
        <v/>
      </c>
      <c r="BE106" s="13" t="str">
        <f t="shared" si="34"/>
        <v/>
      </c>
      <c r="BF106" s="13" t="str">
        <f t="shared" si="35"/>
        <v/>
      </c>
      <c r="BG106" s="13" t="str">
        <f t="shared" si="36"/>
        <v/>
      </c>
      <c r="BH106" s="2">
        <f t="shared" si="37"/>
        <v>0</v>
      </c>
      <c r="BI106" s="13" t="str">
        <f t="shared" si="38"/>
        <v/>
      </c>
      <c r="BJ106" s="13" t="str">
        <f t="shared" si="39"/>
        <v/>
      </c>
      <c r="BK106" s="13" t="str">
        <f t="shared" si="40"/>
        <v/>
      </c>
      <c r="BL106" s="13" t="str">
        <f t="shared" si="41"/>
        <v/>
      </c>
      <c r="BM106" s="13" t="str">
        <f t="shared" si="42"/>
        <v/>
      </c>
      <c r="BN106" s="13" t="str">
        <f t="shared" si="43"/>
        <v/>
      </c>
      <c r="BO106" s="58" t="str">
        <f t="shared" si="44"/>
        <v/>
      </c>
    </row>
    <row r="107" spans="1:67" ht="10.5" x14ac:dyDescent="0.25">
      <c r="A107" s="30"/>
      <c r="B107" s="30"/>
      <c r="C107" s="30"/>
      <c r="D107" s="30"/>
      <c r="E107" s="30"/>
      <c r="F107" s="54"/>
      <c r="G107" s="30"/>
      <c r="H107" s="30"/>
      <c r="I107" s="31"/>
      <c r="J107" s="32"/>
      <c r="K107" s="32"/>
      <c r="L107" s="32"/>
      <c r="M107" s="32"/>
      <c r="N107" s="32"/>
      <c r="O107" s="32"/>
      <c r="P107" s="54"/>
      <c r="Q107" s="32"/>
      <c r="R107" s="54"/>
      <c r="S107" s="31"/>
      <c r="T107" s="54"/>
      <c r="U107" s="31"/>
      <c r="V107" s="31"/>
      <c r="W107" s="31"/>
      <c r="X107" s="59"/>
      <c r="Y107" s="59"/>
      <c r="Z107" s="59"/>
      <c r="AA107" s="59"/>
      <c r="AB107" s="59"/>
      <c r="AC107" s="30"/>
      <c r="AD107" s="59"/>
      <c r="AE107" s="30"/>
      <c r="AF107" s="59"/>
      <c r="AG107" s="30"/>
      <c r="AH107" s="59"/>
      <c r="AI107" s="30"/>
      <c r="AJ107" s="59"/>
      <c r="AK107" s="30"/>
      <c r="AL107" s="30"/>
      <c r="AM107" s="30"/>
      <c r="AN107" s="31"/>
      <c r="AO107" s="59"/>
      <c r="AP107" s="59"/>
      <c r="AQ107" s="59"/>
      <c r="AR107" s="31"/>
      <c r="AS107" s="4" t="str">
        <f>IF(AND(ISNA((VLOOKUP(F107,'2 Maakoodit'!A:A,1,FALSE)))=TRUE,ISBLANK(F107)=FALSE),"Maakoodia ei löydy maalistalta. ","")</f>
        <v/>
      </c>
      <c r="AT107" s="4" t="str">
        <f>IF(AND(ISNA((VLOOKUP(P107,'3 Toimialat'!A:A,1,FALSE)))=TRUE,ISBLANK(P107)=FALSE),"1. toimialakoodia ei löydy toimialalistalta. ","")</f>
        <v/>
      </c>
      <c r="AU107" s="4" t="str">
        <f>IF(AND(ISNA((VLOOKUP(R107,'3 Toimialat'!A:A,1,FALSE)))=TRUE,ISBLANK(R107)=FALSE),"2. toimialakoodia ei löydy toimialalistalta. ","")</f>
        <v/>
      </c>
      <c r="AV107" s="4" t="str">
        <f>IF(AND(ISNA((VLOOKUP(T107,'3 Toimialat'!A:A,1,FALSE)))=TRUE,ISBLANK(T107)=FALSE),"3. toimialakoodia ei löydy toimialalistalta. ","")</f>
        <v/>
      </c>
      <c r="AW107" s="13" t="str">
        <f t="shared" si="26"/>
        <v/>
      </c>
      <c r="AX107" s="13" t="str">
        <f t="shared" si="27"/>
        <v/>
      </c>
      <c r="AY107" s="13" t="str">
        <f t="shared" si="28"/>
        <v/>
      </c>
      <c r="AZ107" s="13" t="str">
        <f t="shared" si="29"/>
        <v/>
      </c>
      <c r="BA107" s="13" t="str">
        <f t="shared" si="30"/>
        <v/>
      </c>
      <c r="BB107" s="13" t="str">
        <f t="shared" si="31"/>
        <v/>
      </c>
      <c r="BC107" s="13" t="str">
        <f t="shared" si="32"/>
        <v/>
      </c>
      <c r="BD107" s="13" t="str">
        <f t="shared" si="33"/>
        <v/>
      </c>
      <c r="BE107" s="13" t="str">
        <f t="shared" si="34"/>
        <v/>
      </c>
      <c r="BF107" s="13" t="str">
        <f t="shared" si="35"/>
        <v/>
      </c>
      <c r="BG107" s="13" t="str">
        <f t="shared" si="36"/>
        <v/>
      </c>
      <c r="BH107" s="2">
        <f t="shared" si="37"/>
        <v>0</v>
      </c>
      <c r="BI107" s="13" t="str">
        <f t="shared" si="38"/>
        <v/>
      </c>
      <c r="BJ107" s="13" t="str">
        <f t="shared" si="39"/>
        <v/>
      </c>
      <c r="BK107" s="13" t="str">
        <f t="shared" si="40"/>
        <v/>
      </c>
      <c r="BL107" s="13" t="str">
        <f t="shared" si="41"/>
        <v/>
      </c>
      <c r="BM107" s="13" t="str">
        <f t="shared" si="42"/>
        <v/>
      </c>
      <c r="BN107" s="13" t="str">
        <f t="shared" si="43"/>
        <v/>
      </c>
      <c r="BO107" s="58" t="str">
        <f t="shared" si="44"/>
        <v/>
      </c>
    </row>
    <row r="108" spans="1:67" ht="10.5" x14ac:dyDescent="0.25">
      <c r="A108" s="30"/>
      <c r="B108" s="30"/>
      <c r="C108" s="30"/>
      <c r="D108" s="30"/>
      <c r="E108" s="30"/>
      <c r="F108" s="54"/>
      <c r="G108" s="30"/>
      <c r="H108" s="30"/>
      <c r="I108" s="31"/>
      <c r="J108" s="32"/>
      <c r="K108" s="32"/>
      <c r="L108" s="32"/>
      <c r="M108" s="32"/>
      <c r="N108" s="32"/>
      <c r="O108" s="32"/>
      <c r="P108" s="54"/>
      <c r="Q108" s="32"/>
      <c r="R108" s="54"/>
      <c r="S108" s="31"/>
      <c r="T108" s="54"/>
      <c r="U108" s="31"/>
      <c r="V108" s="31"/>
      <c r="W108" s="31"/>
      <c r="X108" s="59"/>
      <c r="Y108" s="59"/>
      <c r="Z108" s="59"/>
      <c r="AA108" s="59"/>
      <c r="AB108" s="59"/>
      <c r="AC108" s="30"/>
      <c r="AD108" s="59"/>
      <c r="AE108" s="30"/>
      <c r="AF108" s="59"/>
      <c r="AG108" s="30"/>
      <c r="AH108" s="59"/>
      <c r="AI108" s="30"/>
      <c r="AJ108" s="59"/>
      <c r="AK108" s="30"/>
      <c r="AL108" s="30"/>
      <c r="AM108" s="30"/>
      <c r="AN108" s="31"/>
      <c r="AO108" s="59"/>
      <c r="AP108" s="59"/>
      <c r="AQ108" s="59"/>
      <c r="AR108" s="31"/>
      <c r="AS108" s="4" t="str">
        <f>IF(AND(ISNA((VLOOKUP(F108,'2 Maakoodit'!A:A,1,FALSE)))=TRUE,ISBLANK(F108)=FALSE),"Maakoodia ei löydy maalistalta. ","")</f>
        <v/>
      </c>
      <c r="AT108" s="4" t="str">
        <f>IF(AND(ISNA((VLOOKUP(P108,'3 Toimialat'!A:A,1,FALSE)))=TRUE,ISBLANK(P108)=FALSE),"1. toimialakoodia ei löydy toimialalistalta. ","")</f>
        <v/>
      </c>
      <c r="AU108" s="4" t="str">
        <f>IF(AND(ISNA((VLOOKUP(R108,'3 Toimialat'!A:A,1,FALSE)))=TRUE,ISBLANK(R108)=FALSE),"2. toimialakoodia ei löydy toimialalistalta. ","")</f>
        <v/>
      </c>
      <c r="AV108" s="4" t="str">
        <f>IF(AND(ISNA((VLOOKUP(T108,'3 Toimialat'!A:A,1,FALSE)))=TRUE,ISBLANK(T108)=FALSE),"3. toimialakoodia ei löydy toimialalistalta. ","")</f>
        <v/>
      </c>
      <c r="AW108" s="13" t="str">
        <f t="shared" si="26"/>
        <v/>
      </c>
      <c r="AX108" s="13" t="str">
        <f t="shared" si="27"/>
        <v/>
      </c>
      <c r="AY108" s="13" t="str">
        <f t="shared" si="28"/>
        <v/>
      </c>
      <c r="AZ108" s="13" t="str">
        <f t="shared" si="29"/>
        <v/>
      </c>
      <c r="BA108" s="13" t="str">
        <f t="shared" si="30"/>
        <v/>
      </c>
      <c r="BB108" s="13" t="str">
        <f t="shared" si="31"/>
        <v/>
      </c>
      <c r="BC108" s="13" t="str">
        <f t="shared" si="32"/>
        <v/>
      </c>
      <c r="BD108" s="13" t="str">
        <f t="shared" si="33"/>
        <v/>
      </c>
      <c r="BE108" s="13" t="str">
        <f t="shared" si="34"/>
        <v/>
      </c>
      <c r="BF108" s="13" t="str">
        <f t="shared" si="35"/>
        <v/>
      </c>
      <c r="BG108" s="13" t="str">
        <f t="shared" si="36"/>
        <v/>
      </c>
      <c r="BH108" s="2">
        <f t="shared" si="37"/>
        <v>0</v>
      </c>
      <c r="BI108" s="13" t="str">
        <f t="shared" si="38"/>
        <v/>
      </c>
      <c r="BJ108" s="13" t="str">
        <f t="shared" si="39"/>
        <v/>
      </c>
      <c r="BK108" s="13" t="str">
        <f t="shared" si="40"/>
        <v/>
      </c>
      <c r="BL108" s="13" t="str">
        <f t="shared" si="41"/>
        <v/>
      </c>
      <c r="BM108" s="13" t="str">
        <f t="shared" si="42"/>
        <v/>
      </c>
      <c r="BN108" s="13" t="str">
        <f t="shared" si="43"/>
        <v/>
      </c>
      <c r="BO108" s="58" t="str">
        <f t="shared" si="44"/>
        <v/>
      </c>
    </row>
    <row r="109" spans="1:67" ht="10.5" x14ac:dyDescent="0.25">
      <c r="A109" s="30"/>
      <c r="B109" s="30"/>
      <c r="C109" s="30"/>
      <c r="D109" s="30"/>
      <c r="E109" s="30"/>
      <c r="F109" s="54"/>
      <c r="G109" s="30"/>
      <c r="H109" s="30"/>
      <c r="I109" s="31"/>
      <c r="J109" s="32"/>
      <c r="K109" s="32"/>
      <c r="L109" s="32"/>
      <c r="M109" s="32"/>
      <c r="N109" s="32"/>
      <c r="O109" s="32"/>
      <c r="P109" s="54"/>
      <c r="Q109" s="32"/>
      <c r="R109" s="54"/>
      <c r="S109" s="31"/>
      <c r="T109" s="54"/>
      <c r="U109" s="31"/>
      <c r="V109" s="31"/>
      <c r="W109" s="31"/>
      <c r="X109" s="59"/>
      <c r="Y109" s="59"/>
      <c r="Z109" s="59"/>
      <c r="AA109" s="59"/>
      <c r="AB109" s="59"/>
      <c r="AC109" s="30"/>
      <c r="AD109" s="59"/>
      <c r="AE109" s="30"/>
      <c r="AF109" s="59"/>
      <c r="AG109" s="30"/>
      <c r="AH109" s="59"/>
      <c r="AI109" s="30"/>
      <c r="AJ109" s="59"/>
      <c r="AK109" s="30"/>
      <c r="AL109" s="30"/>
      <c r="AM109" s="30"/>
      <c r="AN109" s="31"/>
      <c r="AO109" s="59"/>
      <c r="AP109" s="59"/>
      <c r="AQ109" s="59"/>
      <c r="AR109" s="31"/>
      <c r="AS109" s="4" t="str">
        <f>IF(AND(ISNA((VLOOKUP(F109,'2 Maakoodit'!A:A,1,FALSE)))=TRUE,ISBLANK(F109)=FALSE),"Maakoodia ei löydy maalistalta. ","")</f>
        <v/>
      </c>
      <c r="AT109" s="4" t="str">
        <f>IF(AND(ISNA((VLOOKUP(P109,'3 Toimialat'!A:A,1,FALSE)))=TRUE,ISBLANK(P109)=FALSE),"1. toimialakoodia ei löydy toimialalistalta. ","")</f>
        <v/>
      </c>
      <c r="AU109" s="4" t="str">
        <f>IF(AND(ISNA((VLOOKUP(R109,'3 Toimialat'!A:A,1,FALSE)))=TRUE,ISBLANK(R109)=FALSE),"2. toimialakoodia ei löydy toimialalistalta. ","")</f>
        <v/>
      </c>
      <c r="AV109" s="4" t="str">
        <f>IF(AND(ISNA((VLOOKUP(T109,'3 Toimialat'!A:A,1,FALSE)))=TRUE,ISBLANK(T109)=FALSE),"3. toimialakoodia ei löydy toimialalistalta. ","")</f>
        <v/>
      </c>
      <c r="AW109" s="13" t="str">
        <f t="shared" si="26"/>
        <v/>
      </c>
      <c r="AX109" s="13" t="str">
        <f t="shared" si="27"/>
        <v/>
      </c>
      <c r="AY109" s="13" t="str">
        <f t="shared" si="28"/>
        <v/>
      </c>
      <c r="AZ109" s="13" t="str">
        <f t="shared" si="29"/>
        <v/>
      </c>
      <c r="BA109" s="13" t="str">
        <f t="shared" si="30"/>
        <v/>
      </c>
      <c r="BB109" s="13" t="str">
        <f t="shared" si="31"/>
        <v/>
      </c>
      <c r="BC109" s="13" t="str">
        <f t="shared" si="32"/>
        <v/>
      </c>
      <c r="BD109" s="13" t="str">
        <f t="shared" si="33"/>
        <v/>
      </c>
      <c r="BE109" s="13" t="str">
        <f t="shared" si="34"/>
        <v/>
      </c>
      <c r="BF109" s="13" t="str">
        <f t="shared" si="35"/>
        <v/>
      </c>
      <c r="BG109" s="13" t="str">
        <f t="shared" si="36"/>
        <v/>
      </c>
      <c r="BH109" s="2">
        <f t="shared" si="37"/>
        <v>0</v>
      </c>
      <c r="BI109" s="13" t="str">
        <f t="shared" si="38"/>
        <v/>
      </c>
      <c r="BJ109" s="13" t="str">
        <f t="shared" si="39"/>
        <v/>
      </c>
      <c r="BK109" s="13" t="str">
        <f t="shared" si="40"/>
        <v/>
      </c>
      <c r="BL109" s="13" t="str">
        <f t="shared" si="41"/>
        <v/>
      </c>
      <c r="BM109" s="13" t="str">
        <f t="shared" si="42"/>
        <v/>
      </c>
      <c r="BN109" s="13" t="str">
        <f t="shared" si="43"/>
        <v/>
      </c>
      <c r="BO109" s="58" t="str">
        <f t="shared" si="44"/>
        <v/>
      </c>
    </row>
    <row r="110" spans="1:67" ht="10.5" x14ac:dyDescent="0.25">
      <c r="A110" s="30"/>
      <c r="B110" s="30"/>
      <c r="C110" s="30"/>
      <c r="D110" s="30"/>
      <c r="E110" s="30"/>
      <c r="F110" s="54"/>
      <c r="G110" s="30"/>
      <c r="H110" s="30"/>
      <c r="I110" s="31"/>
      <c r="J110" s="32"/>
      <c r="K110" s="32"/>
      <c r="L110" s="32"/>
      <c r="M110" s="32"/>
      <c r="N110" s="32"/>
      <c r="O110" s="32"/>
      <c r="P110" s="54"/>
      <c r="Q110" s="32"/>
      <c r="R110" s="54"/>
      <c r="S110" s="31"/>
      <c r="T110" s="54"/>
      <c r="U110" s="31"/>
      <c r="V110" s="31"/>
      <c r="W110" s="31"/>
      <c r="X110" s="59"/>
      <c r="Y110" s="59"/>
      <c r="Z110" s="59"/>
      <c r="AA110" s="59"/>
      <c r="AB110" s="59"/>
      <c r="AC110" s="30"/>
      <c r="AD110" s="59"/>
      <c r="AE110" s="30"/>
      <c r="AF110" s="59"/>
      <c r="AG110" s="30"/>
      <c r="AH110" s="59"/>
      <c r="AI110" s="30"/>
      <c r="AJ110" s="59"/>
      <c r="AK110" s="30"/>
      <c r="AL110" s="30"/>
      <c r="AM110" s="30"/>
      <c r="AN110" s="31"/>
      <c r="AO110" s="59"/>
      <c r="AP110" s="59"/>
      <c r="AQ110" s="59"/>
      <c r="AR110" s="31"/>
      <c r="AS110" s="4" t="str">
        <f>IF(AND(ISNA((VLOOKUP(F110,'2 Maakoodit'!A:A,1,FALSE)))=TRUE,ISBLANK(F110)=FALSE),"Maakoodia ei löydy maalistalta. ","")</f>
        <v/>
      </c>
      <c r="AT110" s="4" t="str">
        <f>IF(AND(ISNA((VLOOKUP(P110,'3 Toimialat'!A:A,1,FALSE)))=TRUE,ISBLANK(P110)=FALSE),"1. toimialakoodia ei löydy toimialalistalta. ","")</f>
        <v/>
      </c>
      <c r="AU110" s="4" t="str">
        <f>IF(AND(ISNA((VLOOKUP(R110,'3 Toimialat'!A:A,1,FALSE)))=TRUE,ISBLANK(R110)=FALSE),"2. toimialakoodia ei löydy toimialalistalta. ","")</f>
        <v/>
      </c>
      <c r="AV110" s="4" t="str">
        <f>IF(AND(ISNA((VLOOKUP(T110,'3 Toimialat'!A:A,1,FALSE)))=TRUE,ISBLANK(T110)=FALSE),"3. toimialakoodia ei löydy toimialalistalta. ","")</f>
        <v/>
      </c>
      <c r="AW110" s="13" t="str">
        <f t="shared" si="26"/>
        <v/>
      </c>
      <c r="AX110" s="13" t="str">
        <f t="shared" si="27"/>
        <v/>
      </c>
      <c r="AY110" s="13" t="str">
        <f t="shared" si="28"/>
        <v/>
      </c>
      <c r="AZ110" s="13" t="str">
        <f t="shared" si="29"/>
        <v/>
      </c>
      <c r="BA110" s="13" t="str">
        <f t="shared" si="30"/>
        <v/>
      </c>
      <c r="BB110" s="13" t="str">
        <f t="shared" si="31"/>
        <v/>
      </c>
      <c r="BC110" s="13" t="str">
        <f t="shared" si="32"/>
        <v/>
      </c>
      <c r="BD110" s="13" t="str">
        <f t="shared" si="33"/>
        <v/>
      </c>
      <c r="BE110" s="13" t="str">
        <f t="shared" si="34"/>
        <v/>
      </c>
      <c r="BF110" s="13" t="str">
        <f t="shared" si="35"/>
        <v/>
      </c>
      <c r="BG110" s="13" t="str">
        <f t="shared" si="36"/>
        <v/>
      </c>
      <c r="BH110" s="2">
        <f t="shared" si="37"/>
        <v>0</v>
      </c>
      <c r="BI110" s="13" t="str">
        <f t="shared" si="38"/>
        <v/>
      </c>
      <c r="BJ110" s="13" t="str">
        <f t="shared" si="39"/>
        <v/>
      </c>
      <c r="BK110" s="13" t="str">
        <f t="shared" si="40"/>
        <v/>
      </c>
      <c r="BL110" s="13" t="str">
        <f t="shared" si="41"/>
        <v/>
      </c>
      <c r="BM110" s="13" t="str">
        <f t="shared" si="42"/>
        <v/>
      </c>
      <c r="BN110" s="13" t="str">
        <f t="shared" si="43"/>
        <v/>
      </c>
      <c r="BO110" s="58" t="str">
        <f t="shared" si="44"/>
        <v/>
      </c>
    </row>
    <row r="111" spans="1:67" ht="10.5" x14ac:dyDescent="0.25">
      <c r="A111" s="30"/>
      <c r="B111" s="30"/>
      <c r="C111" s="30"/>
      <c r="D111" s="30"/>
      <c r="E111" s="30"/>
      <c r="F111" s="54"/>
      <c r="G111" s="30"/>
      <c r="H111" s="30"/>
      <c r="I111" s="31"/>
      <c r="J111" s="32"/>
      <c r="K111" s="32"/>
      <c r="L111" s="32"/>
      <c r="M111" s="32"/>
      <c r="N111" s="32"/>
      <c r="O111" s="32"/>
      <c r="P111" s="54"/>
      <c r="Q111" s="32"/>
      <c r="R111" s="54"/>
      <c r="S111" s="31"/>
      <c r="T111" s="54"/>
      <c r="U111" s="31"/>
      <c r="V111" s="31"/>
      <c r="W111" s="31"/>
      <c r="X111" s="59"/>
      <c r="Y111" s="59"/>
      <c r="Z111" s="59"/>
      <c r="AA111" s="59"/>
      <c r="AB111" s="59"/>
      <c r="AC111" s="30"/>
      <c r="AD111" s="59"/>
      <c r="AE111" s="30"/>
      <c r="AF111" s="59"/>
      <c r="AG111" s="30"/>
      <c r="AH111" s="59"/>
      <c r="AI111" s="30"/>
      <c r="AJ111" s="59"/>
      <c r="AK111" s="30"/>
      <c r="AL111" s="30"/>
      <c r="AM111" s="30"/>
      <c r="AN111" s="31"/>
      <c r="AO111" s="59"/>
      <c r="AP111" s="59"/>
      <c r="AQ111" s="59"/>
      <c r="AR111" s="31"/>
      <c r="AS111" s="4" t="str">
        <f>IF(AND(ISNA((VLOOKUP(F111,'2 Maakoodit'!A:A,1,FALSE)))=TRUE,ISBLANK(F111)=FALSE),"Maakoodia ei löydy maalistalta. ","")</f>
        <v/>
      </c>
      <c r="AT111" s="4" t="str">
        <f>IF(AND(ISNA((VLOOKUP(P111,'3 Toimialat'!A:A,1,FALSE)))=TRUE,ISBLANK(P111)=FALSE),"1. toimialakoodia ei löydy toimialalistalta. ","")</f>
        <v/>
      </c>
      <c r="AU111" s="4" t="str">
        <f>IF(AND(ISNA((VLOOKUP(R111,'3 Toimialat'!A:A,1,FALSE)))=TRUE,ISBLANK(R111)=FALSE),"2. toimialakoodia ei löydy toimialalistalta. ","")</f>
        <v/>
      </c>
      <c r="AV111" s="4" t="str">
        <f>IF(AND(ISNA((VLOOKUP(T111,'3 Toimialat'!A:A,1,FALSE)))=TRUE,ISBLANK(T111)=FALSE),"3. toimialakoodia ei löydy toimialalistalta. ","")</f>
        <v/>
      </c>
      <c r="AW111" s="13" t="str">
        <f t="shared" si="26"/>
        <v/>
      </c>
      <c r="AX111" s="13" t="str">
        <f t="shared" si="27"/>
        <v/>
      </c>
      <c r="AY111" s="13" t="str">
        <f t="shared" si="28"/>
        <v/>
      </c>
      <c r="AZ111" s="13" t="str">
        <f t="shared" si="29"/>
        <v/>
      </c>
      <c r="BA111" s="13" t="str">
        <f t="shared" si="30"/>
        <v/>
      </c>
      <c r="BB111" s="13" t="str">
        <f t="shared" si="31"/>
        <v/>
      </c>
      <c r="BC111" s="13" t="str">
        <f t="shared" si="32"/>
        <v/>
      </c>
      <c r="BD111" s="13" t="str">
        <f t="shared" si="33"/>
        <v/>
      </c>
      <c r="BE111" s="13" t="str">
        <f t="shared" si="34"/>
        <v/>
      </c>
      <c r="BF111" s="13" t="str">
        <f t="shared" si="35"/>
        <v/>
      </c>
      <c r="BG111" s="13" t="str">
        <f t="shared" si="36"/>
        <v/>
      </c>
      <c r="BH111" s="2">
        <f t="shared" si="37"/>
        <v>0</v>
      </c>
      <c r="BI111" s="13" t="str">
        <f t="shared" si="38"/>
        <v/>
      </c>
      <c r="BJ111" s="13" t="str">
        <f t="shared" si="39"/>
        <v/>
      </c>
      <c r="BK111" s="13" t="str">
        <f t="shared" si="40"/>
        <v/>
      </c>
      <c r="BL111" s="13" t="str">
        <f t="shared" si="41"/>
        <v/>
      </c>
      <c r="BM111" s="13" t="str">
        <f t="shared" si="42"/>
        <v/>
      </c>
      <c r="BN111" s="13" t="str">
        <f t="shared" si="43"/>
        <v/>
      </c>
      <c r="BO111" s="58" t="str">
        <f t="shared" si="44"/>
        <v/>
      </c>
    </row>
    <row r="112" spans="1:67" ht="10.5" x14ac:dyDescent="0.25">
      <c r="A112" s="30"/>
      <c r="B112" s="30"/>
      <c r="C112" s="30"/>
      <c r="D112" s="30"/>
      <c r="E112" s="30"/>
      <c r="F112" s="54"/>
      <c r="G112" s="30"/>
      <c r="H112" s="30"/>
      <c r="I112" s="31"/>
      <c r="J112" s="32"/>
      <c r="K112" s="32"/>
      <c r="L112" s="32"/>
      <c r="M112" s="32"/>
      <c r="N112" s="32"/>
      <c r="O112" s="32"/>
      <c r="P112" s="54"/>
      <c r="Q112" s="32"/>
      <c r="R112" s="54"/>
      <c r="S112" s="31"/>
      <c r="T112" s="54"/>
      <c r="U112" s="31"/>
      <c r="V112" s="31"/>
      <c r="W112" s="31"/>
      <c r="X112" s="59"/>
      <c r="Y112" s="59"/>
      <c r="Z112" s="59"/>
      <c r="AA112" s="59"/>
      <c r="AB112" s="59"/>
      <c r="AC112" s="30"/>
      <c r="AD112" s="59"/>
      <c r="AE112" s="30"/>
      <c r="AF112" s="59"/>
      <c r="AG112" s="30"/>
      <c r="AH112" s="59"/>
      <c r="AI112" s="30"/>
      <c r="AJ112" s="59"/>
      <c r="AK112" s="30"/>
      <c r="AL112" s="30"/>
      <c r="AM112" s="30"/>
      <c r="AN112" s="31"/>
      <c r="AO112" s="59"/>
      <c r="AP112" s="59"/>
      <c r="AQ112" s="59"/>
      <c r="AR112" s="31"/>
      <c r="AS112" s="4" t="str">
        <f>IF(AND(ISNA((VLOOKUP(F112,'2 Maakoodit'!A:A,1,FALSE)))=TRUE,ISBLANK(F112)=FALSE),"Maakoodia ei löydy maalistalta. ","")</f>
        <v/>
      </c>
      <c r="AT112" s="4" t="str">
        <f>IF(AND(ISNA((VLOOKUP(P112,'3 Toimialat'!A:A,1,FALSE)))=TRUE,ISBLANK(P112)=FALSE),"1. toimialakoodia ei löydy toimialalistalta. ","")</f>
        <v/>
      </c>
      <c r="AU112" s="4" t="str">
        <f>IF(AND(ISNA((VLOOKUP(R112,'3 Toimialat'!A:A,1,FALSE)))=TRUE,ISBLANK(R112)=FALSE),"2. toimialakoodia ei löydy toimialalistalta. ","")</f>
        <v/>
      </c>
      <c r="AV112" s="4" t="str">
        <f>IF(AND(ISNA((VLOOKUP(T112,'3 Toimialat'!A:A,1,FALSE)))=TRUE,ISBLANK(T112)=FALSE),"3. toimialakoodia ei löydy toimialalistalta. ","")</f>
        <v/>
      </c>
      <c r="AW112" s="13" t="str">
        <f t="shared" si="26"/>
        <v/>
      </c>
      <c r="AX112" s="13" t="str">
        <f t="shared" si="27"/>
        <v/>
      </c>
      <c r="AY112" s="13" t="str">
        <f t="shared" si="28"/>
        <v/>
      </c>
      <c r="AZ112" s="13" t="str">
        <f t="shared" si="29"/>
        <v/>
      </c>
      <c r="BA112" s="13" t="str">
        <f t="shared" si="30"/>
        <v/>
      </c>
      <c r="BB112" s="13" t="str">
        <f t="shared" si="31"/>
        <v/>
      </c>
      <c r="BC112" s="13" t="str">
        <f t="shared" si="32"/>
        <v/>
      </c>
      <c r="BD112" s="13" t="str">
        <f t="shared" si="33"/>
        <v/>
      </c>
      <c r="BE112" s="13" t="str">
        <f t="shared" si="34"/>
        <v/>
      </c>
      <c r="BF112" s="13" t="str">
        <f t="shared" si="35"/>
        <v/>
      </c>
      <c r="BG112" s="13" t="str">
        <f t="shared" si="36"/>
        <v/>
      </c>
      <c r="BH112" s="2">
        <f t="shared" si="37"/>
        <v>0</v>
      </c>
      <c r="BI112" s="13" t="str">
        <f t="shared" si="38"/>
        <v/>
      </c>
      <c r="BJ112" s="13" t="str">
        <f t="shared" si="39"/>
        <v/>
      </c>
      <c r="BK112" s="13" t="str">
        <f t="shared" si="40"/>
        <v/>
      </c>
      <c r="BL112" s="13" t="str">
        <f t="shared" si="41"/>
        <v/>
      </c>
      <c r="BM112" s="13" t="str">
        <f t="shared" si="42"/>
        <v/>
      </c>
      <c r="BN112" s="13" t="str">
        <f t="shared" si="43"/>
        <v/>
      </c>
      <c r="BO112" s="58" t="str">
        <f t="shared" si="44"/>
        <v/>
      </c>
    </row>
    <row r="113" spans="1:67" ht="10.5" x14ac:dyDescent="0.25">
      <c r="A113" s="30"/>
      <c r="B113" s="30"/>
      <c r="C113" s="30"/>
      <c r="D113" s="30"/>
      <c r="E113" s="30"/>
      <c r="F113" s="54"/>
      <c r="G113" s="30"/>
      <c r="H113" s="30"/>
      <c r="I113" s="31"/>
      <c r="J113" s="32"/>
      <c r="K113" s="32"/>
      <c r="L113" s="32"/>
      <c r="M113" s="32"/>
      <c r="N113" s="32"/>
      <c r="O113" s="32"/>
      <c r="P113" s="54"/>
      <c r="Q113" s="32"/>
      <c r="R113" s="54"/>
      <c r="S113" s="31"/>
      <c r="T113" s="54"/>
      <c r="U113" s="31"/>
      <c r="V113" s="31"/>
      <c r="W113" s="31"/>
      <c r="X113" s="59"/>
      <c r="Y113" s="59"/>
      <c r="Z113" s="59"/>
      <c r="AA113" s="59"/>
      <c r="AB113" s="59"/>
      <c r="AC113" s="30"/>
      <c r="AD113" s="59"/>
      <c r="AE113" s="30"/>
      <c r="AF113" s="59"/>
      <c r="AG113" s="30"/>
      <c r="AH113" s="59"/>
      <c r="AI113" s="30"/>
      <c r="AJ113" s="59"/>
      <c r="AK113" s="30"/>
      <c r="AL113" s="30"/>
      <c r="AM113" s="30"/>
      <c r="AN113" s="31"/>
      <c r="AO113" s="59"/>
      <c r="AP113" s="59"/>
      <c r="AQ113" s="59"/>
      <c r="AR113" s="31"/>
      <c r="AS113" s="4" t="str">
        <f>IF(AND(ISNA((VLOOKUP(F113,'2 Maakoodit'!A:A,1,FALSE)))=TRUE,ISBLANK(F113)=FALSE),"Maakoodia ei löydy maalistalta. ","")</f>
        <v/>
      </c>
      <c r="AT113" s="4" t="str">
        <f>IF(AND(ISNA((VLOOKUP(P113,'3 Toimialat'!A:A,1,FALSE)))=TRUE,ISBLANK(P113)=FALSE),"1. toimialakoodia ei löydy toimialalistalta. ","")</f>
        <v/>
      </c>
      <c r="AU113" s="4" t="str">
        <f>IF(AND(ISNA((VLOOKUP(R113,'3 Toimialat'!A:A,1,FALSE)))=TRUE,ISBLANK(R113)=FALSE),"2. toimialakoodia ei löydy toimialalistalta. ","")</f>
        <v/>
      </c>
      <c r="AV113" s="4" t="str">
        <f>IF(AND(ISNA((VLOOKUP(T113,'3 Toimialat'!A:A,1,FALSE)))=TRUE,ISBLANK(T113)=FALSE),"3. toimialakoodia ei löydy toimialalistalta. ","")</f>
        <v/>
      </c>
      <c r="AW113" s="13" t="str">
        <f t="shared" si="26"/>
        <v/>
      </c>
      <c r="AX113" s="13" t="str">
        <f t="shared" si="27"/>
        <v/>
      </c>
      <c r="AY113" s="13" t="str">
        <f t="shared" si="28"/>
        <v/>
      </c>
      <c r="AZ113" s="13" t="str">
        <f t="shared" si="29"/>
        <v/>
      </c>
      <c r="BA113" s="13" t="str">
        <f t="shared" si="30"/>
        <v/>
      </c>
      <c r="BB113" s="13" t="str">
        <f t="shared" si="31"/>
        <v/>
      </c>
      <c r="BC113" s="13" t="str">
        <f t="shared" si="32"/>
        <v/>
      </c>
      <c r="BD113" s="13" t="str">
        <f t="shared" si="33"/>
        <v/>
      </c>
      <c r="BE113" s="13" t="str">
        <f t="shared" si="34"/>
        <v/>
      </c>
      <c r="BF113" s="13" t="str">
        <f t="shared" si="35"/>
        <v/>
      </c>
      <c r="BG113" s="13" t="str">
        <f t="shared" si="36"/>
        <v/>
      </c>
      <c r="BH113" s="2">
        <f t="shared" si="37"/>
        <v>0</v>
      </c>
      <c r="BI113" s="13" t="str">
        <f t="shared" si="38"/>
        <v/>
      </c>
      <c r="BJ113" s="13" t="str">
        <f t="shared" si="39"/>
        <v/>
      </c>
      <c r="BK113" s="13" t="str">
        <f t="shared" si="40"/>
        <v/>
      </c>
      <c r="BL113" s="13" t="str">
        <f t="shared" si="41"/>
        <v/>
      </c>
      <c r="BM113" s="13" t="str">
        <f t="shared" si="42"/>
        <v/>
      </c>
      <c r="BN113" s="13" t="str">
        <f t="shared" si="43"/>
        <v/>
      </c>
      <c r="BO113" s="58" t="str">
        <f t="shared" si="44"/>
        <v/>
      </c>
    </row>
    <row r="114" spans="1:67" ht="10.5" x14ac:dyDescent="0.25">
      <c r="A114" s="30"/>
      <c r="B114" s="30"/>
      <c r="C114" s="30"/>
      <c r="D114" s="30"/>
      <c r="E114" s="30"/>
      <c r="F114" s="54"/>
      <c r="G114" s="30"/>
      <c r="H114" s="30"/>
      <c r="I114" s="31"/>
      <c r="J114" s="32"/>
      <c r="K114" s="32"/>
      <c r="L114" s="32"/>
      <c r="M114" s="32"/>
      <c r="N114" s="32"/>
      <c r="O114" s="32"/>
      <c r="P114" s="54"/>
      <c r="Q114" s="32"/>
      <c r="R114" s="54"/>
      <c r="S114" s="31"/>
      <c r="T114" s="54"/>
      <c r="U114" s="31"/>
      <c r="V114" s="31"/>
      <c r="W114" s="31"/>
      <c r="X114" s="59"/>
      <c r="Y114" s="59"/>
      <c r="Z114" s="59"/>
      <c r="AA114" s="59"/>
      <c r="AB114" s="59"/>
      <c r="AC114" s="30"/>
      <c r="AD114" s="59"/>
      <c r="AE114" s="30"/>
      <c r="AF114" s="59"/>
      <c r="AG114" s="30"/>
      <c r="AH114" s="59"/>
      <c r="AI114" s="30"/>
      <c r="AJ114" s="59"/>
      <c r="AK114" s="30"/>
      <c r="AL114" s="30"/>
      <c r="AM114" s="30"/>
      <c r="AN114" s="31"/>
      <c r="AO114" s="59"/>
      <c r="AP114" s="59"/>
      <c r="AQ114" s="59"/>
      <c r="AR114" s="31"/>
      <c r="AS114" s="4" t="str">
        <f>IF(AND(ISNA((VLOOKUP(F114,'2 Maakoodit'!A:A,1,FALSE)))=TRUE,ISBLANK(F114)=FALSE),"Maakoodia ei löydy maalistalta. ","")</f>
        <v/>
      </c>
      <c r="AT114" s="4" t="str">
        <f>IF(AND(ISNA((VLOOKUP(P114,'3 Toimialat'!A:A,1,FALSE)))=TRUE,ISBLANK(P114)=FALSE),"1. toimialakoodia ei löydy toimialalistalta. ","")</f>
        <v/>
      </c>
      <c r="AU114" s="4" t="str">
        <f>IF(AND(ISNA((VLOOKUP(R114,'3 Toimialat'!A:A,1,FALSE)))=TRUE,ISBLANK(R114)=FALSE),"2. toimialakoodia ei löydy toimialalistalta. ","")</f>
        <v/>
      </c>
      <c r="AV114" s="4" t="str">
        <f>IF(AND(ISNA((VLOOKUP(T114,'3 Toimialat'!A:A,1,FALSE)))=TRUE,ISBLANK(T114)=FALSE),"3. toimialakoodia ei löydy toimialalistalta. ","")</f>
        <v/>
      </c>
      <c r="AW114" s="13" t="str">
        <f t="shared" si="26"/>
        <v/>
      </c>
      <c r="AX114" s="13" t="str">
        <f t="shared" si="27"/>
        <v/>
      </c>
      <c r="AY114" s="13" t="str">
        <f t="shared" si="28"/>
        <v/>
      </c>
      <c r="AZ114" s="13" t="str">
        <f t="shared" si="29"/>
        <v/>
      </c>
      <c r="BA114" s="13" t="str">
        <f t="shared" si="30"/>
        <v/>
      </c>
      <c r="BB114" s="13" t="str">
        <f t="shared" si="31"/>
        <v/>
      </c>
      <c r="BC114" s="13" t="str">
        <f t="shared" si="32"/>
        <v/>
      </c>
      <c r="BD114" s="13" t="str">
        <f t="shared" si="33"/>
        <v/>
      </c>
      <c r="BE114" s="13" t="str">
        <f t="shared" si="34"/>
        <v/>
      </c>
      <c r="BF114" s="13" t="str">
        <f t="shared" si="35"/>
        <v/>
      </c>
      <c r="BG114" s="13" t="str">
        <f t="shared" si="36"/>
        <v/>
      </c>
      <c r="BH114" s="2">
        <f t="shared" si="37"/>
        <v>0</v>
      </c>
      <c r="BI114" s="13" t="str">
        <f t="shared" si="38"/>
        <v/>
      </c>
      <c r="BJ114" s="13" t="str">
        <f t="shared" si="39"/>
        <v/>
      </c>
      <c r="BK114" s="13" t="str">
        <f t="shared" si="40"/>
        <v/>
      </c>
      <c r="BL114" s="13" t="str">
        <f t="shared" si="41"/>
        <v/>
      </c>
      <c r="BM114" s="13" t="str">
        <f t="shared" si="42"/>
        <v/>
      </c>
      <c r="BN114" s="13" t="str">
        <f t="shared" si="43"/>
        <v/>
      </c>
      <c r="BO114" s="58" t="str">
        <f t="shared" si="44"/>
        <v/>
      </c>
    </row>
    <row r="115" spans="1:67" ht="10.5" x14ac:dyDescent="0.25">
      <c r="A115" s="30"/>
      <c r="B115" s="30"/>
      <c r="C115" s="30"/>
      <c r="D115" s="30"/>
      <c r="E115" s="30"/>
      <c r="F115" s="54"/>
      <c r="G115" s="30"/>
      <c r="H115" s="30"/>
      <c r="I115" s="31"/>
      <c r="J115" s="32"/>
      <c r="K115" s="32"/>
      <c r="L115" s="32"/>
      <c r="M115" s="32"/>
      <c r="N115" s="32"/>
      <c r="O115" s="32"/>
      <c r="P115" s="54"/>
      <c r="Q115" s="32"/>
      <c r="R115" s="54"/>
      <c r="S115" s="31"/>
      <c r="T115" s="54"/>
      <c r="U115" s="31"/>
      <c r="V115" s="31"/>
      <c r="W115" s="31"/>
      <c r="X115" s="59"/>
      <c r="Y115" s="59"/>
      <c r="Z115" s="59"/>
      <c r="AA115" s="59"/>
      <c r="AB115" s="59"/>
      <c r="AC115" s="30"/>
      <c r="AD115" s="59"/>
      <c r="AE115" s="30"/>
      <c r="AF115" s="59"/>
      <c r="AG115" s="30"/>
      <c r="AH115" s="59"/>
      <c r="AI115" s="30"/>
      <c r="AJ115" s="59"/>
      <c r="AK115" s="30"/>
      <c r="AL115" s="30"/>
      <c r="AM115" s="30"/>
      <c r="AN115" s="31"/>
      <c r="AO115" s="59"/>
      <c r="AP115" s="59"/>
      <c r="AQ115" s="59"/>
      <c r="AR115" s="31"/>
      <c r="AS115" s="4" t="str">
        <f>IF(AND(ISNA((VLOOKUP(F115,'2 Maakoodit'!A:A,1,FALSE)))=TRUE,ISBLANK(F115)=FALSE),"Maakoodia ei löydy maalistalta. ","")</f>
        <v/>
      </c>
      <c r="AT115" s="4" t="str">
        <f>IF(AND(ISNA((VLOOKUP(P115,'3 Toimialat'!A:A,1,FALSE)))=TRUE,ISBLANK(P115)=FALSE),"1. toimialakoodia ei löydy toimialalistalta. ","")</f>
        <v/>
      </c>
      <c r="AU115" s="4" t="str">
        <f>IF(AND(ISNA((VLOOKUP(R115,'3 Toimialat'!A:A,1,FALSE)))=TRUE,ISBLANK(R115)=FALSE),"2. toimialakoodia ei löydy toimialalistalta. ","")</f>
        <v/>
      </c>
      <c r="AV115" s="4" t="str">
        <f>IF(AND(ISNA((VLOOKUP(T115,'3 Toimialat'!A:A,1,FALSE)))=TRUE,ISBLANK(T115)=FALSE),"3. toimialakoodia ei löydy toimialalistalta. ","")</f>
        <v/>
      </c>
      <c r="AW115" s="13" t="str">
        <f t="shared" si="26"/>
        <v/>
      </c>
      <c r="AX115" s="13" t="str">
        <f t="shared" si="27"/>
        <v/>
      </c>
      <c r="AY115" s="13" t="str">
        <f t="shared" si="28"/>
        <v/>
      </c>
      <c r="AZ115" s="13" t="str">
        <f t="shared" si="29"/>
        <v/>
      </c>
      <c r="BA115" s="13" t="str">
        <f t="shared" si="30"/>
        <v/>
      </c>
      <c r="BB115" s="13" t="str">
        <f t="shared" si="31"/>
        <v/>
      </c>
      <c r="BC115" s="13" t="str">
        <f t="shared" si="32"/>
        <v/>
      </c>
      <c r="BD115" s="13" t="str">
        <f t="shared" si="33"/>
        <v/>
      </c>
      <c r="BE115" s="13" t="str">
        <f t="shared" si="34"/>
        <v/>
      </c>
      <c r="BF115" s="13" t="str">
        <f t="shared" si="35"/>
        <v/>
      </c>
      <c r="BG115" s="13" t="str">
        <f t="shared" si="36"/>
        <v/>
      </c>
      <c r="BH115" s="2">
        <f t="shared" si="37"/>
        <v>0</v>
      </c>
      <c r="BI115" s="13" t="str">
        <f t="shared" si="38"/>
        <v/>
      </c>
      <c r="BJ115" s="13" t="str">
        <f t="shared" si="39"/>
        <v/>
      </c>
      <c r="BK115" s="13" t="str">
        <f t="shared" si="40"/>
        <v/>
      </c>
      <c r="BL115" s="13" t="str">
        <f t="shared" si="41"/>
        <v/>
      </c>
      <c r="BM115" s="13" t="str">
        <f t="shared" si="42"/>
        <v/>
      </c>
      <c r="BN115" s="13" t="str">
        <f t="shared" si="43"/>
        <v/>
      </c>
      <c r="BO115" s="58" t="str">
        <f t="shared" si="44"/>
        <v/>
      </c>
    </row>
    <row r="116" spans="1:67" ht="10.5" x14ac:dyDescent="0.25">
      <c r="A116" s="30"/>
      <c r="B116" s="30"/>
      <c r="C116" s="30"/>
      <c r="D116" s="30"/>
      <c r="E116" s="30"/>
      <c r="F116" s="54"/>
      <c r="G116" s="30"/>
      <c r="H116" s="30"/>
      <c r="I116" s="31"/>
      <c r="J116" s="32"/>
      <c r="K116" s="32"/>
      <c r="L116" s="32"/>
      <c r="M116" s="32"/>
      <c r="N116" s="32"/>
      <c r="O116" s="32"/>
      <c r="P116" s="54"/>
      <c r="Q116" s="32"/>
      <c r="R116" s="54"/>
      <c r="S116" s="31"/>
      <c r="T116" s="54"/>
      <c r="U116" s="31"/>
      <c r="V116" s="31"/>
      <c r="W116" s="31"/>
      <c r="X116" s="59"/>
      <c r="Y116" s="59"/>
      <c r="Z116" s="59"/>
      <c r="AA116" s="59"/>
      <c r="AB116" s="59"/>
      <c r="AC116" s="30"/>
      <c r="AD116" s="59"/>
      <c r="AE116" s="30"/>
      <c r="AF116" s="59"/>
      <c r="AG116" s="30"/>
      <c r="AH116" s="59"/>
      <c r="AI116" s="30"/>
      <c r="AJ116" s="59"/>
      <c r="AK116" s="30"/>
      <c r="AL116" s="30"/>
      <c r="AM116" s="30"/>
      <c r="AN116" s="31"/>
      <c r="AO116" s="59"/>
      <c r="AP116" s="59"/>
      <c r="AQ116" s="59"/>
      <c r="AR116" s="31"/>
      <c r="AS116" s="4" t="str">
        <f>IF(AND(ISNA((VLOOKUP(F116,'2 Maakoodit'!A:A,1,FALSE)))=TRUE,ISBLANK(F116)=FALSE),"Maakoodia ei löydy maalistalta. ","")</f>
        <v/>
      </c>
      <c r="AT116" s="4" t="str">
        <f>IF(AND(ISNA((VLOOKUP(P116,'3 Toimialat'!A:A,1,FALSE)))=TRUE,ISBLANK(P116)=FALSE),"1. toimialakoodia ei löydy toimialalistalta. ","")</f>
        <v/>
      </c>
      <c r="AU116" s="4" t="str">
        <f>IF(AND(ISNA((VLOOKUP(R116,'3 Toimialat'!A:A,1,FALSE)))=TRUE,ISBLANK(R116)=FALSE),"2. toimialakoodia ei löydy toimialalistalta. ","")</f>
        <v/>
      </c>
      <c r="AV116" s="4" t="str">
        <f>IF(AND(ISNA((VLOOKUP(T116,'3 Toimialat'!A:A,1,FALSE)))=TRUE,ISBLANK(T116)=FALSE),"3. toimialakoodia ei löydy toimialalistalta. ","")</f>
        <v/>
      </c>
      <c r="AW116" s="13" t="str">
        <f t="shared" si="26"/>
        <v/>
      </c>
      <c r="AX116" s="13" t="str">
        <f t="shared" si="27"/>
        <v/>
      </c>
      <c r="AY116" s="13" t="str">
        <f t="shared" si="28"/>
        <v/>
      </c>
      <c r="AZ116" s="13" t="str">
        <f t="shared" si="29"/>
        <v/>
      </c>
      <c r="BA116" s="13" t="str">
        <f t="shared" si="30"/>
        <v/>
      </c>
      <c r="BB116" s="13" t="str">
        <f t="shared" si="31"/>
        <v/>
      </c>
      <c r="BC116" s="13" t="str">
        <f t="shared" si="32"/>
        <v/>
      </c>
      <c r="BD116" s="13" t="str">
        <f t="shared" si="33"/>
        <v/>
      </c>
      <c r="BE116" s="13" t="str">
        <f t="shared" si="34"/>
        <v/>
      </c>
      <c r="BF116" s="13" t="str">
        <f t="shared" si="35"/>
        <v/>
      </c>
      <c r="BG116" s="13" t="str">
        <f t="shared" si="36"/>
        <v/>
      </c>
      <c r="BH116" s="2">
        <f t="shared" si="37"/>
        <v>0</v>
      </c>
      <c r="BI116" s="13" t="str">
        <f t="shared" si="38"/>
        <v/>
      </c>
      <c r="BJ116" s="13" t="str">
        <f t="shared" si="39"/>
        <v/>
      </c>
      <c r="BK116" s="13" t="str">
        <f t="shared" si="40"/>
        <v/>
      </c>
      <c r="BL116" s="13" t="str">
        <f t="shared" si="41"/>
        <v/>
      </c>
      <c r="BM116" s="13" t="str">
        <f t="shared" si="42"/>
        <v/>
      </c>
      <c r="BN116" s="13" t="str">
        <f t="shared" si="43"/>
        <v/>
      </c>
      <c r="BO116" s="58" t="str">
        <f t="shared" si="44"/>
        <v/>
      </c>
    </row>
    <row r="117" spans="1:67" ht="10.5" x14ac:dyDescent="0.25">
      <c r="A117" s="30"/>
      <c r="B117" s="30"/>
      <c r="C117" s="30"/>
      <c r="D117" s="30"/>
      <c r="E117" s="30"/>
      <c r="F117" s="54"/>
      <c r="G117" s="30"/>
      <c r="H117" s="30"/>
      <c r="I117" s="31"/>
      <c r="J117" s="32"/>
      <c r="K117" s="32"/>
      <c r="L117" s="32"/>
      <c r="M117" s="32"/>
      <c r="N117" s="32"/>
      <c r="O117" s="32"/>
      <c r="P117" s="54"/>
      <c r="Q117" s="32"/>
      <c r="R117" s="54"/>
      <c r="S117" s="31"/>
      <c r="T117" s="54"/>
      <c r="U117" s="31"/>
      <c r="V117" s="31"/>
      <c r="W117" s="31"/>
      <c r="X117" s="59"/>
      <c r="Y117" s="59"/>
      <c r="Z117" s="59"/>
      <c r="AA117" s="59"/>
      <c r="AB117" s="59"/>
      <c r="AC117" s="30"/>
      <c r="AD117" s="59"/>
      <c r="AE117" s="30"/>
      <c r="AF117" s="59"/>
      <c r="AG117" s="30"/>
      <c r="AH117" s="59"/>
      <c r="AI117" s="30"/>
      <c r="AJ117" s="59"/>
      <c r="AK117" s="30"/>
      <c r="AL117" s="30"/>
      <c r="AM117" s="30"/>
      <c r="AN117" s="31"/>
      <c r="AO117" s="59"/>
      <c r="AP117" s="59"/>
      <c r="AQ117" s="59"/>
      <c r="AR117" s="31"/>
      <c r="AS117" s="4" t="str">
        <f>IF(AND(ISNA((VLOOKUP(F117,'2 Maakoodit'!A:A,1,FALSE)))=TRUE,ISBLANK(F117)=FALSE),"Maakoodia ei löydy maalistalta. ","")</f>
        <v/>
      </c>
      <c r="AT117" s="4" t="str">
        <f>IF(AND(ISNA((VLOOKUP(P117,'3 Toimialat'!A:A,1,FALSE)))=TRUE,ISBLANK(P117)=FALSE),"1. toimialakoodia ei löydy toimialalistalta. ","")</f>
        <v/>
      </c>
      <c r="AU117" s="4" t="str">
        <f>IF(AND(ISNA((VLOOKUP(R117,'3 Toimialat'!A:A,1,FALSE)))=TRUE,ISBLANK(R117)=FALSE),"2. toimialakoodia ei löydy toimialalistalta. ","")</f>
        <v/>
      </c>
      <c r="AV117" s="4" t="str">
        <f>IF(AND(ISNA((VLOOKUP(T117,'3 Toimialat'!A:A,1,FALSE)))=TRUE,ISBLANK(T117)=FALSE),"3. toimialakoodia ei löydy toimialalistalta. ","")</f>
        <v/>
      </c>
      <c r="AW117" s="13" t="str">
        <f t="shared" si="26"/>
        <v/>
      </c>
      <c r="AX117" s="13" t="str">
        <f t="shared" si="27"/>
        <v/>
      </c>
      <c r="AY117" s="13" t="str">
        <f t="shared" si="28"/>
        <v/>
      </c>
      <c r="AZ117" s="13" t="str">
        <f t="shared" si="29"/>
        <v/>
      </c>
      <c r="BA117" s="13" t="str">
        <f t="shared" si="30"/>
        <v/>
      </c>
      <c r="BB117" s="13" t="str">
        <f t="shared" si="31"/>
        <v/>
      </c>
      <c r="BC117" s="13" t="str">
        <f t="shared" si="32"/>
        <v/>
      </c>
      <c r="BD117" s="13" t="str">
        <f t="shared" si="33"/>
        <v/>
      </c>
      <c r="BE117" s="13" t="str">
        <f t="shared" si="34"/>
        <v/>
      </c>
      <c r="BF117" s="13" t="str">
        <f t="shared" si="35"/>
        <v/>
      </c>
      <c r="BG117" s="13" t="str">
        <f t="shared" si="36"/>
        <v/>
      </c>
      <c r="BH117" s="2">
        <f t="shared" si="37"/>
        <v>0</v>
      </c>
      <c r="BI117" s="13" t="str">
        <f t="shared" si="38"/>
        <v/>
      </c>
      <c r="BJ117" s="13" t="str">
        <f t="shared" si="39"/>
        <v/>
      </c>
      <c r="BK117" s="13" t="str">
        <f t="shared" si="40"/>
        <v/>
      </c>
      <c r="BL117" s="13" t="str">
        <f t="shared" si="41"/>
        <v/>
      </c>
      <c r="BM117" s="13" t="str">
        <f t="shared" si="42"/>
        <v/>
      </c>
      <c r="BN117" s="13" t="str">
        <f t="shared" si="43"/>
        <v/>
      </c>
      <c r="BO117" s="58" t="str">
        <f t="shared" si="44"/>
        <v/>
      </c>
    </row>
    <row r="118" spans="1:67" ht="10.5" x14ac:dyDescent="0.25">
      <c r="A118" s="30"/>
      <c r="B118" s="30"/>
      <c r="C118" s="30"/>
      <c r="D118" s="30"/>
      <c r="E118" s="30"/>
      <c r="F118" s="54"/>
      <c r="G118" s="30"/>
      <c r="H118" s="30"/>
      <c r="I118" s="31"/>
      <c r="J118" s="32"/>
      <c r="K118" s="32"/>
      <c r="L118" s="32"/>
      <c r="M118" s="32"/>
      <c r="N118" s="32"/>
      <c r="O118" s="32"/>
      <c r="P118" s="54"/>
      <c r="Q118" s="32"/>
      <c r="R118" s="54"/>
      <c r="S118" s="31"/>
      <c r="T118" s="54"/>
      <c r="U118" s="31"/>
      <c r="V118" s="31"/>
      <c r="W118" s="31"/>
      <c r="X118" s="59"/>
      <c r="Y118" s="59"/>
      <c r="Z118" s="59"/>
      <c r="AA118" s="59"/>
      <c r="AB118" s="59"/>
      <c r="AC118" s="30"/>
      <c r="AD118" s="59"/>
      <c r="AE118" s="30"/>
      <c r="AF118" s="59"/>
      <c r="AG118" s="30"/>
      <c r="AH118" s="59"/>
      <c r="AI118" s="30"/>
      <c r="AJ118" s="59"/>
      <c r="AK118" s="30"/>
      <c r="AL118" s="30"/>
      <c r="AM118" s="30"/>
      <c r="AN118" s="31"/>
      <c r="AO118" s="59"/>
      <c r="AP118" s="59"/>
      <c r="AQ118" s="59"/>
      <c r="AR118" s="31"/>
      <c r="AS118" s="4" t="str">
        <f>IF(AND(ISNA((VLOOKUP(F118,'2 Maakoodit'!A:A,1,FALSE)))=TRUE,ISBLANK(F118)=FALSE),"Maakoodia ei löydy maalistalta. ","")</f>
        <v/>
      </c>
      <c r="AT118" s="4" t="str">
        <f>IF(AND(ISNA((VLOOKUP(P118,'3 Toimialat'!A:A,1,FALSE)))=TRUE,ISBLANK(P118)=FALSE),"1. toimialakoodia ei löydy toimialalistalta. ","")</f>
        <v/>
      </c>
      <c r="AU118" s="4" t="str">
        <f>IF(AND(ISNA((VLOOKUP(R118,'3 Toimialat'!A:A,1,FALSE)))=TRUE,ISBLANK(R118)=FALSE),"2. toimialakoodia ei löydy toimialalistalta. ","")</f>
        <v/>
      </c>
      <c r="AV118" s="4" t="str">
        <f>IF(AND(ISNA((VLOOKUP(T118,'3 Toimialat'!A:A,1,FALSE)))=TRUE,ISBLANK(T118)=FALSE),"3. toimialakoodia ei löydy toimialalistalta. ","")</f>
        <v/>
      </c>
      <c r="AW118" s="13" t="str">
        <f t="shared" si="26"/>
        <v/>
      </c>
      <c r="AX118" s="13" t="str">
        <f t="shared" si="27"/>
        <v/>
      </c>
      <c r="AY118" s="13" t="str">
        <f t="shared" si="28"/>
        <v/>
      </c>
      <c r="AZ118" s="13" t="str">
        <f t="shared" si="29"/>
        <v/>
      </c>
      <c r="BA118" s="13" t="str">
        <f t="shared" si="30"/>
        <v/>
      </c>
      <c r="BB118" s="13" t="str">
        <f t="shared" si="31"/>
        <v/>
      </c>
      <c r="BC118" s="13" t="str">
        <f t="shared" si="32"/>
        <v/>
      </c>
      <c r="BD118" s="13" t="str">
        <f t="shared" si="33"/>
        <v/>
      </c>
      <c r="BE118" s="13" t="str">
        <f t="shared" si="34"/>
        <v/>
      </c>
      <c r="BF118" s="13" t="str">
        <f t="shared" si="35"/>
        <v/>
      </c>
      <c r="BG118" s="13" t="str">
        <f t="shared" si="36"/>
        <v/>
      </c>
      <c r="BH118" s="2">
        <f t="shared" si="37"/>
        <v>0</v>
      </c>
      <c r="BI118" s="13" t="str">
        <f t="shared" si="38"/>
        <v/>
      </c>
      <c r="BJ118" s="13" t="str">
        <f t="shared" si="39"/>
        <v/>
      </c>
      <c r="BK118" s="13" t="str">
        <f t="shared" si="40"/>
        <v/>
      </c>
      <c r="BL118" s="13" t="str">
        <f t="shared" si="41"/>
        <v/>
      </c>
      <c r="BM118" s="13" t="str">
        <f t="shared" si="42"/>
        <v/>
      </c>
      <c r="BN118" s="13" t="str">
        <f t="shared" si="43"/>
        <v/>
      </c>
      <c r="BO118" s="58" t="str">
        <f t="shared" si="44"/>
        <v/>
      </c>
    </row>
    <row r="119" spans="1:67" ht="10.5" x14ac:dyDescent="0.25">
      <c r="A119" s="30"/>
      <c r="B119" s="30"/>
      <c r="C119" s="30"/>
      <c r="D119" s="30"/>
      <c r="E119" s="30"/>
      <c r="F119" s="54"/>
      <c r="G119" s="30"/>
      <c r="H119" s="30"/>
      <c r="I119" s="31"/>
      <c r="J119" s="32"/>
      <c r="K119" s="32"/>
      <c r="L119" s="32"/>
      <c r="M119" s="32"/>
      <c r="N119" s="32"/>
      <c r="O119" s="32"/>
      <c r="P119" s="54"/>
      <c r="Q119" s="32"/>
      <c r="R119" s="54"/>
      <c r="S119" s="31"/>
      <c r="T119" s="54"/>
      <c r="U119" s="31"/>
      <c r="V119" s="31"/>
      <c r="W119" s="31"/>
      <c r="X119" s="59"/>
      <c r="Y119" s="59"/>
      <c r="Z119" s="59"/>
      <c r="AA119" s="59"/>
      <c r="AB119" s="59"/>
      <c r="AC119" s="30"/>
      <c r="AD119" s="59"/>
      <c r="AE119" s="30"/>
      <c r="AF119" s="59"/>
      <c r="AG119" s="30"/>
      <c r="AH119" s="59"/>
      <c r="AI119" s="30"/>
      <c r="AJ119" s="59"/>
      <c r="AK119" s="30"/>
      <c r="AL119" s="30"/>
      <c r="AM119" s="30"/>
      <c r="AN119" s="31"/>
      <c r="AO119" s="59"/>
      <c r="AP119" s="59"/>
      <c r="AQ119" s="59"/>
      <c r="AR119" s="31"/>
      <c r="AS119" s="4" t="str">
        <f>IF(AND(ISNA((VLOOKUP(F119,'2 Maakoodit'!A:A,1,FALSE)))=TRUE,ISBLANK(F119)=FALSE),"Maakoodia ei löydy maalistalta. ","")</f>
        <v/>
      </c>
      <c r="AT119" s="4" t="str">
        <f>IF(AND(ISNA((VLOOKUP(P119,'3 Toimialat'!A:A,1,FALSE)))=TRUE,ISBLANK(P119)=FALSE),"1. toimialakoodia ei löydy toimialalistalta. ","")</f>
        <v/>
      </c>
      <c r="AU119" s="4" t="str">
        <f>IF(AND(ISNA((VLOOKUP(R119,'3 Toimialat'!A:A,1,FALSE)))=TRUE,ISBLANK(R119)=FALSE),"2. toimialakoodia ei löydy toimialalistalta. ","")</f>
        <v/>
      </c>
      <c r="AV119" s="4" t="str">
        <f>IF(AND(ISNA((VLOOKUP(T119,'3 Toimialat'!A:A,1,FALSE)))=TRUE,ISBLANK(T119)=FALSE),"3. toimialakoodia ei löydy toimialalistalta. ","")</f>
        <v/>
      </c>
      <c r="AW119" s="13" t="str">
        <f t="shared" si="26"/>
        <v/>
      </c>
      <c r="AX119" s="13" t="str">
        <f t="shared" si="27"/>
        <v/>
      </c>
      <c r="AY119" s="13" t="str">
        <f t="shared" si="28"/>
        <v/>
      </c>
      <c r="AZ119" s="13" t="str">
        <f t="shared" si="29"/>
        <v/>
      </c>
      <c r="BA119" s="13" t="str">
        <f t="shared" si="30"/>
        <v/>
      </c>
      <c r="BB119" s="13" t="str">
        <f t="shared" si="31"/>
        <v/>
      </c>
      <c r="BC119" s="13" t="str">
        <f t="shared" si="32"/>
        <v/>
      </c>
      <c r="BD119" s="13" t="str">
        <f t="shared" si="33"/>
        <v/>
      </c>
      <c r="BE119" s="13" t="str">
        <f t="shared" si="34"/>
        <v/>
      </c>
      <c r="BF119" s="13" t="str">
        <f t="shared" si="35"/>
        <v/>
      </c>
      <c r="BG119" s="13" t="str">
        <f t="shared" si="36"/>
        <v/>
      </c>
      <c r="BH119" s="2">
        <f t="shared" si="37"/>
        <v>0</v>
      </c>
      <c r="BI119" s="13" t="str">
        <f t="shared" si="38"/>
        <v/>
      </c>
      <c r="BJ119" s="13" t="str">
        <f t="shared" si="39"/>
        <v/>
      </c>
      <c r="BK119" s="13" t="str">
        <f t="shared" si="40"/>
        <v/>
      </c>
      <c r="BL119" s="13" t="str">
        <f t="shared" si="41"/>
        <v/>
      </c>
      <c r="BM119" s="13" t="str">
        <f t="shared" si="42"/>
        <v/>
      </c>
      <c r="BN119" s="13" t="str">
        <f t="shared" si="43"/>
        <v/>
      </c>
      <c r="BO119" s="58" t="str">
        <f t="shared" si="44"/>
        <v/>
      </c>
    </row>
    <row r="120" spans="1:67" ht="10.5" x14ac:dyDescent="0.25">
      <c r="A120" s="30"/>
      <c r="B120" s="30"/>
      <c r="C120" s="30"/>
      <c r="D120" s="30"/>
      <c r="E120" s="30"/>
      <c r="F120" s="54"/>
      <c r="G120" s="30"/>
      <c r="H120" s="30"/>
      <c r="I120" s="31"/>
      <c r="J120" s="32"/>
      <c r="K120" s="32"/>
      <c r="L120" s="32"/>
      <c r="M120" s="32"/>
      <c r="N120" s="32"/>
      <c r="O120" s="32"/>
      <c r="P120" s="54"/>
      <c r="Q120" s="32"/>
      <c r="R120" s="54"/>
      <c r="S120" s="31"/>
      <c r="T120" s="54"/>
      <c r="U120" s="31"/>
      <c r="V120" s="31"/>
      <c r="W120" s="31"/>
      <c r="X120" s="59"/>
      <c r="Y120" s="59"/>
      <c r="Z120" s="59"/>
      <c r="AA120" s="59"/>
      <c r="AB120" s="59"/>
      <c r="AC120" s="30"/>
      <c r="AD120" s="59"/>
      <c r="AE120" s="30"/>
      <c r="AF120" s="59"/>
      <c r="AG120" s="30"/>
      <c r="AH120" s="59"/>
      <c r="AI120" s="30"/>
      <c r="AJ120" s="59"/>
      <c r="AK120" s="30"/>
      <c r="AL120" s="30"/>
      <c r="AM120" s="30"/>
      <c r="AN120" s="31"/>
      <c r="AO120" s="59"/>
      <c r="AP120" s="59"/>
      <c r="AQ120" s="59"/>
      <c r="AR120" s="31"/>
      <c r="AS120" s="4" t="str">
        <f>IF(AND(ISNA((VLOOKUP(F120,'2 Maakoodit'!A:A,1,FALSE)))=TRUE,ISBLANK(F120)=FALSE),"Maakoodia ei löydy maalistalta. ","")</f>
        <v/>
      </c>
      <c r="AT120" s="4" t="str">
        <f>IF(AND(ISNA((VLOOKUP(P120,'3 Toimialat'!A:A,1,FALSE)))=TRUE,ISBLANK(P120)=FALSE),"1. toimialakoodia ei löydy toimialalistalta. ","")</f>
        <v/>
      </c>
      <c r="AU120" s="4" t="str">
        <f>IF(AND(ISNA((VLOOKUP(R120,'3 Toimialat'!A:A,1,FALSE)))=TRUE,ISBLANK(R120)=FALSE),"2. toimialakoodia ei löydy toimialalistalta. ","")</f>
        <v/>
      </c>
      <c r="AV120" s="4" t="str">
        <f>IF(AND(ISNA((VLOOKUP(T120,'3 Toimialat'!A:A,1,FALSE)))=TRUE,ISBLANK(T120)=FALSE),"3. toimialakoodia ei löydy toimialalistalta. ","")</f>
        <v/>
      </c>
      <c r="AW120" s="13" t="str">
        <f t="shared" si="26"/>
        <v/>
      </c>
      <c r="AX120" s="13" t="str">
        <f t="shared" si="27"/>
        <v/>
      </c>
      <c r="AY120" s="13" t="str">
        <f t="shared" si="28"/>
        <v/>
      </c>
      <c r="AZ120" s="13" t="str">
        <f t="shared" si="29"/>
        <v/>
      </c>
      <c r="BA120" s="13" t="str">
        <f t="shared" si="30"/>
        <v/>
      </c>
      <c r="BB120" s="13" t="str">
        <f t="shared" si="31"/>
        <v/>
      </c>
      <c r="BC120" s="13" t="str">
        <f t="shared" si="32"/>
        <v/>
      </c>
      <c r="BD120" s="13" t="str">
        <f t="shared" si="33"/>
        <v/>
      </c>
      <c r="BE120" s="13" t="str">
        <f t="shared" si="34"/>
        <v/>
      </c>
      <c r="BF120" s="13" t="str">
        <f t="shared" si="35"/>
        <v/>
      </c>
      <c r="BG120" s="13" t="str">
        <f t="shared" si="36"/>
        <v/>
      </c>
      <c r="BH120" s="2">
        <f t="shared" si="37"/>
        <v>0</v>
      </c>
      <c r="BI120" s="13" t="str">
        <f t="shared" si="38"/>
        <v/>
      </c>
      <c r="BJ120" s="13" t="str">
        <f t="shared" si="39"/>
        <v/>
      </c>
      <c r="BK120" s="13" t="str">
        <f t="shared" si="40"/>
        <v/>
      </c>
      <c r="BL120" s="13" t="str">
        <f t="shared" si="41"/>
        <v/>
      </c>
      <c r="BM120" s="13" t="str">
        <f t="shared" si="42"/>
        <v/>
      </c>
      <c r="BN120" s="13" t="str">
        <f t="shared" si="43"/>
        <v/>
      </c>
      <c r="BO120" s="58" t="str">
        <f t="shared" si="44"/>
        <v/>
      </c>
    </row>
    <row r="121" spans="1:67" ht="10.5" x14ac:dyDescent="0.25">
      <c r="A121" s="30"/>
      <c r="B121" s="30"/>
      <c r="C121" s="30"/>
      <c r="D121" s="30"/>
      <c r="E121" s="30"/>
      <c r="F121" s="54"/>
      <c r="G121" s="30"/>
      <c r="H121" s="30"/>
      <c r="I121" s="31"/>
      <c r="J121" s="32"/>
      <c r="K121" s="32"/>
      <c r="L121" s="32"/>
      <c r="M121" s="32"/>
      <c r="N121" s="32"/>
      <c r="O121" s="32"/>
      <c r="P121" s="54"/>
      <c r="Q121" s="32"/>
      <c r="R121" s="54"/>
      <c r="S121" s="31"/>
      <c r="T121" s="54"/>
      <c r="U121" s="31"/>
      <c r="V121" s="31"/>
      <c r="W121" s="31"/>
      <c r="X121" s="59"/>
      <c r="Y121" s="59"/>
      <c r="Z121" s="59"/>
      <c r="AA121" s="59"/>
      <c r="AB121" s="59"/>
      <c r="AC121" s="30"/>
      <c r="AD121" s="59"/>
      <c r="AE121" s="30"/>
      <c r="AF121" s="59"/>
      <c r="AG121" s="30"/>
      <c r="AH121" s="59"/>
      <c r="AI121" s="30"/>
      <c r="AJ121" s="59"/>
      <c r="AK121" s="30"/>
      <c r="AL121" s="30"/>
      <c r="AM121" s="30"/>
      <c r="AN121" s="31"/>
      <c r="AO121" s="59"/>
      <c r="AP121" s="59"/>
      <c r="AQ121" s="59"/>
      <c r="AR121" s="31"/>
      <c r="AS121" s="4" t="str">
        <f>IF(AND(ISNA((VLOOKUP(F121,'2 Maakoodit'!A:A,1,FALSE)))=TRUE,ISBLANK(F121)=FALSE),"Maakoodia ei löydy maalistalta. ","")</f>
        <v/>
      </c>
      <c r="AT121" s="4" t="str">
        <f>IF(AND(ISNA((VLOOKUP(P121,'3 Toimialat'!A:A,1,FALSE)))=TRUE,ISBLANK(P121)=FALSE),"1. toimialakoodia ei löydy toimialalistalta. ","")</f>
        <v/>
      </c>
      <c r="AU121" s="4" t="str">
        <f>IF(AND(ISNA((VLOOKUP(R121,'3 Toimialat'!A:A,1,FALSE)))=TRUE,ISBLANK(R121)=FALSE),"2. toimialakoodia ei löydy toimialalistalta. ","")</f>
        <v/>
      </c>
      <c r="AV121" s="4" t="str">
        <f>IF(AND(ISNA((VLOOKUP(T121,'3 Toimialat'!A:A,1,FALSE)))=TRUE,ISBLANK(T121)=FALSE),"3. toimialakoodia ei löydy toimialalistalta. ","")</f>
        <v/>
      </c>
      <c r="AW121" s="13" t="str">
        <f t="shared" si="26"/>
        <v/>
      </c>
      <c r="AX121" s="13" t="str">
        <f t="shared" si="27"/>
        <v/>
      </c>
      <c r="AY121" s="13" t="str">
        <f t="shared" si="28"/>
        <v/>
      </c>
      <c r="AZ121" s="13" t="str">
        <f t="shared" si="29"/>
        <v/>
      </c>
      <c r="BA121" s="13" t="str">
        <f t="shared" si="30"/>
        <v/>
      </c>
      <c r="BB121" s="13" t="str">
        <f t="shared" si="31"/>
        <v/>
      </c>
      <c r="BC121" s="13" t="str">
        <f t="shared" si="32"/>
        <v/>
      </c>
      <c r="BD121" s="13" t="str">
        <f t="shared" si="33"/>
        <v/>
      </c>
      <c r="BE121" s="13" t="str">
        <f t="shared" si="34"/>
        <v/>
      </c>
      <c r="BF121" s="13" t="str">
        <f t="shared" si="35"/>
        <v/>
      </c>
      <c r="BG121" s="13" t="str">
        <f t="shared" si="36"/>
        <v/>
      </c>
      <c r="BH121" s="2">
        <f t="shared" si="37"/>
        <v>0</v>
      </c>
      <c r="BI121" s="13" t="str">
        <f t="shared" si="38"/>
        <v/>
      </c>
      <c r="BJ121" s="13" t="str">
        <f t="shared" si="39"/>
        <v/>
      </c>
      <c r="BK121" s="13" t="str">
        <f t="shared" si="40"/>
        <v/>
      </c>
      <c r="BL121" s="13" t="str">
        <f t="shared" si="41"/>
        <v/>
      </c>
      <c r="BM121" s="13" t="str">
        <f t="shared" si="42"/>
        <v/>
      </c>
      <c r="BN121" s="13" t="str">
        <f t="shared" si="43"/>
        <v/>
      </c>
      <c r="BO121" s="58" t="str">
        <f t="shared" si="44"/>
        <v/>
      </c>
    </row>
    <row r="122" spans="1:67" ht="10.5" x14ac:dyDescent="0.25">
      <c r="A122" s="30"/>
      <c r="B122" s="30"/>
      <c r="C122" s="30"/>
      <c r="D122" s="30"/>
      <c r="E122" s="30"/>
      <c r="F122" s="54"/>
      <c r="G122" s="30"/>
      <c r="H122" s="30"/>
      <c r="I122" s="31"/>
      <c r="J122" s="32"/>
      <c r="K122" s="32"/>
      <c r="L122" s="32"/>
      <c r="M122" s="32"/>
      <c r="N122" s="32"/>
      <c r="O122" s="32"/>
      <c r="P122" s="54"/>
      <c r="Q122" s="32"/>
      <c r="R122" s="54"/>
      <c r="S122" s="31"/>
      <c r="T122" s="54"/>
      <c r="U122" s="31"/>
      <c r="V122" s="31"/>
      <c r="W122" s="31"/>
      <c r="X122" s="59"/>
      <c r="Y122" s="59"/>
      <c r="Z122" s="59"/>
      <c r="AA122" s="59"/>
      <c r="AB122" s="59"/>
      <c r="AC122" s="30"/>
      <c r="AD122" s="59"/>
      <c r="AE122" s="30"/>
      <c r="AF122" s="59"/>
      <c r="AG122" s="30"/>
      <c r="AH122" s="59"/>
      <c r="AI122" s="30"/>
      <c r="AJ122" s="59"/>
      <c r="AK122" s="30"/>
      <c r="AL122" s="30"/>
      <c r="AM122" s="30"/>
      <c r="AN122" s="31"/>
      <c r="AO122" s="59"/>
      <c r="AP122" s="59"/>
      <c r="AQ122" s="59"/>
      <c r="AR122" s="31"/>
      <c r="AS122" s="4" t="str">
        <f>IF(AND(ISNA((VLOOKUP(F122,'2 Maakoodit'!A:A,1,FALSE)))=TRUE,ISBLANK(F122)=FALSE),"Maakoodia ei löydy maalistalta. ","")</f>
        <v/>
      </c>
      <c r="AT122" s="4" t="str">
        <f>IF(AND(ISNA((VLOOKUP(P122,'3 Toimialat'!A:A,1,FALSE)))=TRUE,ISBLANK(P122)=FALSE),"1. toimialakoodia ei löydy toimialalistalta. ","")</f>
        <v/>
      </c>
      <c r="AU122" s="4" t="str">
        <f>IF(AND(ISNA((VLOOKUP(R122,'3 Toimialat'!A:A,1,FALSE)))=TRUE,ISBLANK(R122)=FALSE),"2. toimialakoodia ei löydy toimialalistalta. ","")</f>
        <v/>
      </c>
      <c r="AV122" s="4" t="str">
        <f>IF(AND(ISNA((VLOOKUP(T122,'3 Toimialat'!A:A,1,FALSE)))=TRUE,ISBLANK(T122)=FALSE),"3. toimialakoodia ei löydy toimialalistalta. ","")</f>
        <v/>
      </c>
      <c r="AW122" s="13" t="str">
        <f t="shared" si="26"/>
        <v/>
      </c>
      <c r="AX122" s="13" t="str">
        <f t="shared" si="27"/>
        <v/>
      </c>
      <c r="AY122" s="13" t="str">
        <f t="shared" si="28"/>
        <v/>
      </c>
      <c r="AZ122" s="13" t="str">
        <f t="shared" si="29"/>
        <v/>
      </c>
      <c r="BA122" s="13" t="str">
        <f t="shared" si="30"/>
        <v/>
      </c>
      <c r="BB122" s="13" t="str">
        <f t="shared" si="31"/>
        <v/>
      </c>
      <c r="BC122" s="13" t="str">
        <f t="shared" si="32"/>
        <v/>
      </c>
      <c r="BD122" s="13" t="str">
        <f t="shared" si="33"/>
        <v/>
      </c>
      <c r="BE122" s="13" t="str">
        <f t="shared" si="34"/>
        <v/>
      </c>
      <c r="BF122" s="13" t="str">
        <f t="shared" si="35"/>
        <v/>
      </c>
      <c r="BG122" s="13" t="str">
        <f t="shared" si="36"/>
        <v/>
      </c>
      <c r="BH122" s="2">
        <f t="shared" si="37"/>
        <v>0</v>
      </c>
      <c r="BI122" s="13" t="str">
        <f t="shared" si="38"/>
        <v/>
      </c>
      <c r="BJ122" s="13" t="str">
        <f t="shared" si="39"/>
        <v/>
      </c>
      <c r="BK122" s="13" t="str">
        <f t="shared" si="40"/>
        <v/>
      </c>
      <c r="BL122" s="13" t="str">
        <f t="shared" si="41"/>
        <v/>
      </c>
      <c r="BM122" s="13" t="str">
        <f t="shared" si="42"/>
        <v/>
      </c>
      <c r="BN122" s="13" t="str">
        <f t="shared" si="43"/>
        <v/>
      </c>
      <c r="BO122" s="58" t="str">
        <f t="shared" si="44"/>
        <v/>
      </c>
    </row>
    <row r="123" spans="1:67" ht="10.5" x14ac:dyDescent="0.25">
      <c r="A123" s="30"/>
      <c r="B123" s="30"/>
      <c r="C123" s="30"/>
      <c r="D123" s="30"/>
      <c r="E123" s="30"/>
      <c r="F123" s="54"/>
      <c r="G123" s="30"/>
      <c r="H123" s="30"/>
      <c r="I123" s="31"/>
      <c r="J123" s="32"/>
      <c r="K123" s="32"/>
      <c r="L123" s="32"/>
      <c r="M123" s="32"/>
      <c r="N123" s="32"/>
      <c r="O123" s="32"/>
      <c r="P123" s="54"/>
      <c r="Q123" s="32"/>
      <c r="R123" s="54"/>
      <c r="S123" s="31"/>
      <c r="T123" s="54"/>
      <c r="U123" s="31"/>
      <c r="V123" s="31"/>
      <c r="W123" s="31"/>
      <c r="X123" s="59"/>
      <c r="Y123" s="59"/>
      <c r="Z123" s="59"/>
      <c r="AA123" s="59"/>
      <c r="AB123" s="59"/>
      <c r="AC123" s="30"/>
      <c r="AD123" s="59"/>
      <c r="AE123" s="30"/>
      <c r="AF123" s="59"/>
      <c r="AG123" s="30"/>
      <c r="AH123" s="59"/>
      <c r="AI123" s="30"/>
      <c r="AJ123" s="59"/>
      <c r="AK123" s="30"/>
      <c r="AL123" s="30"/>
      <c r="AM123" s="30"/>
      <c r="AN123" s="31"/>
      <c r="AO123" s="59"/>
      <c r="AP123" s="59"/>
      <c r="AQ123" s="59"/>
      <c r="AR123" s="31"/>
      <c r="AS123" s="4" t="str">
        <f>IF(AND(ISNA((VLOOKUP(F123,'2 Maakoodit'!A:A,1,FALSE)))=TRUE,ISBLANK(F123)=FALSE),"Maakoodia ei löydy maalistalta. ","")</f>
        <v/>
      </c>
      <c r="AT123" s="4" t="str">
        <f>IF(AND(ISNA((VLOOKUP(P123,'3 Toimialat'!A:A,1,FALSE)))=TRUE,ISBLANK(P123)=FALSE),"1. toimialakoodia ei löydy toimialalistalta. ","")</f>
        <v/>
      </c>
      <c r="AU123" s="4" t="str">
        <f>IF(AND(ISNA((VLOOKUP(R123,'3 Toimialat'!A:A,1,FALSE)))=TRUE,ISBLANK(R123)=FALSE),"2. toimialakoodia ei löydy toimialalistalta. ","")</f>
        <v/>
      </c>
      <c r="AV123" s="4" t="str">
        <f>IF(AND(ISNA((VLOOKUP(T123,'3 Toimialat'!A:A,1,FALSE)))=TRUE,ISBLANK(T123)=FALSE),"3. toimialakoodia ei löydy toimialalistalta. ","")</f>
        <v/>
      </c>
      <c r="AW123" s="13" t="str">
        <f t="shared" si="26"/>
        <v/>
      </c>
      <c r="AX123" s="13" t="str">
        <f t="shared" si="27"/>
        <v/>
      </c>
      <c r="AY123" s="13" t="str">
        <f t="shared" si="28"/>
        <v/>
      </c>
      <c r="AZ123" s="13" t="str">
        <f t="shared" si="29"/>
        <v/>
      </c>
      <c r="BA123" s="13" t="str">
        <f t="shared" si="30"/>
        <v/>
      </c>
      <c r="BB123" s="13" t="str">
        <f t="shared" si="31"/>
        <v/>
      </c>
      <c r="BC123" s="13" t="str">
        <f t="shared" si="32"/>
        <v/>
      </c>
      <c r="BD123" s="13" t="str">
        <f t="shared" si="33"/>
        <v/>
      </c>
      <c r="BE123" s="13" t="str">
        <f t="shared" si="34"/>
        <v/>
      </c>
      <c r="BF123" s="13" t="str">
        <f t="shared" si="35"/>
        <v/>
      </c>
      <c r="BG123" s="13" t="str">
        <f t="shared" si="36"/>
        <v/>
      </c>
      <c r="BH123" s="2">
        <f t="shared" si="37"/>
        <v>0</v>
      </c>
      <c r="BI123" s="13" t="str">
        <f t="shared" si="38"/>
        <v/>
      </c>
      <c r="BJ123" s="13" t="str">
        <f t="shared" si="39"/>
        <v/>
      </c>
      <c r="BK123" s="13" t="str">
        <f t="shared" si="40"/>
        <v/>
      </c>
      <c r="BL123" s="13" t="str">
        <f t="shared" si="41"/>
        <v/>
      </c>
      <c r="BM123" s="13" t="str">
        <f t="shared" si="42"/>
        <v/>
      </c>
      <c r="BN123" s="13" t="str">
        <f t="shared" si="43"/>
        <v/>
      </c>
      <c r="BO123" s="58" t="str">
        <f t="shared" si="44"/>
        <v/>
      </c>
    </row>
    <row r="124" spans="1:67" ht="10.5" x14ac:dyDescent="0.25">
      <c r="A124" s="30"/>
      <c r="B124" s="30"/>
      <c r="C124" s="30"/>
      <c r="D124" s="30"/>
      <c r="E124" s="30"/>
      <c r="F124" s="54"/>
      <c r="G124" s="30"/>
      <c r="H124" s="30"/>
      <c r="I124" s="31"/>
      <c r="J124" s="32"/>
      <c r="K124" s="32"/>
      <c r="L124" s="32"/>
      <c r="M124" s="32"/>
      <c r="N124" s="32"/>
      <c r="O124" s="32"/>
      <c r="P124" s="54"/>
      <c r="Q124" s="32"/>
      <c r="R124" s="54"/>
      <c r="S124" s="31"/>
      <c r="T124" s="54"/>
      <c r="U124" s="31"/>
      <c r="V124" s="31"/>
      <c r="W124" s="31"/>
      <c r="X124" s="59"/>
      <c r="Y124" s="59"/>
      <c r="Z124" s="59"/>
      <c r="AA124" s="59"/>
      <c r="AB124" s="59"/>
      <c r="AC124" s="30"/>
      <c r="AD124" s="59"/>
      <c r="AE124" s="30"/>
      <c r="AF124" s="59"/>
      <c r="AG124" s="30"/>
      <c r="AH124" s="59"/>
      <c r="AI124" s="30"/>
      <c r="AJ124" s="59"/>
      <c r="AK124" s="30"/>
      <c r="AL124" s="30"/>
      <c r="AM124" s="30"/>
      <c r="AN124" s="31"/>
      <c r="AO124" s="59"/>
      <c r="AP124" s="59"/>
      <c r="AQ124" s="59"/>
      <c r="AR124" s="31"/>
      <c r="AS124" s="4" t="str">
        <f>IF(AND(ISNA((VLOOKUP(F124,'2 Maakoodit'!A:A,1,FALSE)))=TRUE,ISBLANK(F124)=FALSE),"Maakoodia ei löydy maalistalta. ","")</f>
        <v/>
      </c>
      <c r="AT124" s="4" t="str">
        <f>IF(AND(ISNA((VLOOKUP(P124,'3 Toimialat'!A:A,1,FALSE)))=TRUE,ISBLANK(P124)=FALSE),"1. toimialakoodia ei löydy toimialalistalta. ","")</f>
        <v/>
      </c>
      <c r="AU124" s="4" t="str">
        <f>IF(AND(ISNA((VLOOKUP(R124,'3 Toimialat'!A:A,1,FALSE)))=TRUE,ISBLANK(R124)=FALSE),"2. toimialakoodia ei löydy toimialalistalta. ","")</f>
        <v/>
      </c>
      <c r="AV124" s="4" t="str">
        <f>IF(AND(ISNA((VLOOKUP(T124,'3 Toimialat'!A:A,1,FALSE)))=TRUE,ISBLANK(T124)=FALSE),"3. toimialakoodia ei löydy toimialalistalta. ","")</f>
        <v/>
      </c>
      <c r="AW124" s="13" t="str">
        <f t="shared" si="26"/>
        <v/>
      </c>
      <c r="AX124" s="13" t="str">
        <f t="shared" si="27"/>
        <v/>
      </c>
      <c r="AY124" s="13" t="str">
        <f t="shared" si="28"/>
        <v/>
      </c>
      <c r="AZ124" s="13" t="str">
        <f t="shared" si="29"/>
        <v/>
      </c>
      <c r="BA124" s="13" t="str">
        <f t="shared" si="30"/>
        <v/>
      </c>
      <c r="BB124" s="13" t="str">
        <f t="shared" si="31"/>
        <v/>
      </c>
      <c r="BC124" s="13" t="str">
        <f t="shared" si="32"/>
        <v/>
      </c>
      <c r="BD124" s="13" t="str">
        <f t="shared" si="33"/>
        <v/>
      </c>
      <c r="BE124" s="13" t="str">
        <f t="shared" si="34"/>
        <v/>
      </c>
      <c r="BF124" s="13" t="str">
        <f t="shared" si="35"/>
        <v/>
      </c>
      <c r="BG124" s="13" t="str">
        <f t="shared" si="36"/>
        <v/>
      </c>
      <c r="BH124" s="2">
        <f t="shared" si="37"/>
        <v>0</v>
      </c>
      <c r="BI124" s="13" t="str">
        <f t="shared" si="38"/>
        <v/>
      </c>
      <c r="BJ124" s="13" t="str">
        <f t="shared" si="39"/>
        <v/>
      </c>
      <c r="BK124" s="13" t="str">
        <f t="shared" si="40"/>
        <v/>
      </c>
      <c r="BL124" s="13" t="str">
        <f t="shared" si="41"/>
        <v/>
      </c>
      <c r="BM124" s="13" t="str">
        <f t="shared" si="42"/>
        <v/>
      </c>
      <c r="BN124" s="13" t="str">
        <f t="shared" si="43"/>
        <v/>
      </c>
      <c r="BO124" s="58" t="str">
        <f t="shared" si="44"/>
        <v/>
      </c>
    </row>
    <row r="125" spans="1:67" ht="10.5" x14ac:dyDescent="0.25">
      <c r="A125" s="30"/>
      <c r="B125" s="30"/>
      <c r="C125" s="30"/>
      <c r="D125" s="30"/>
      <c r="E125" s="30"/>
      <c r="F125" s="54"/>
      <c r="G125" s="30"/>
      <c r="H125" s="30"/>
      <c r="I125" s="31"/>
      <c r="J125" s="32"/>
      <c r="K125" s="32"/>
      <c r="L125" s="32"/>
      <c r="M125" s="32"/>
      <c r="N125" s="32"/>
      <c r="O125" s="32"/>
      <c r="P125" s="54"/>
      <c r="Q125" s="32"/>
      <c r="R125" s="54"/>
      <c r="S125" s="31"/>
      <c r="T125" s="54"/>
      <c r="U125" s="31"/>
      <c r="V125" s="31"/>
      <c r="W125" s="31"/>
      <c r="X125" s="59"/>
      <c r="Y125" s="59"/>
      <c r="Z125" s="59"/>
      <c r="AA125" s="59"/>
      <c r="AB125" s="59"/>
      <c r="AC125" s="30"/>
      <c r="AD125" s="59"/>
      <c r="AE125" s="30"/>
      <c r="AF125" s="59"/>
      <c r="AG125" s="30"/>
      <c r="AH125" s="59"/>
      <c r="AI125" s="30"/>
      <c r="AJ125" s="59"/>
      <c r="AK125" s="30"/>
      <c r="AL125" s="30"/>
      <c r="AM125" s="30"/>
      <c r="AN125" s="31"/>
      <c r="AO125" s="59"/>
      <c r="AP125" s="59"/>
      <c r="AQ125" s="59"/>
      <c r="AR125" s="31"/>
      <c r="AS125" s="4" t="str">
        <f>IF(AND(ISNA((VLOOKUP(F125,'2 Maakoodit'!A:A,1,FALSE)))=TRUE,ISBLANK(F125)=FALSE),"Maakoodia ei löydy maalistalta. ","")</f>
        <v/>
      </c>
      <c r="AT125" s="4" t="str">
        <f>IF(AND(ISNA((VLOOKUP(P125,'3 Toimialat'!A:A,1,FALSE)))=TRUE,ISBLANK(P125)=FALSE),"1. toimialakoodia ei löydy toimialalistalta. ","")</f>
        <v/>
      </c>
      <c r="AU125" s="4" t="str">
        <f>IF(AND(ISNA((VLOOKUP(R125,'3 Toimialat'!A:A,1,FALSE)))=TRUE,ISBLANK(R125)=FALSE),"2. toimialakoodia ei löydy toimialalistalta. ","")</f>
        <v/>
      </c>
      <c r="AV125" s="4" t="str">
        <f>IF(AND(ISNA((VLOOKUP(T125,'3 Toimialat'!A:A,1,FALSE)))=TRUE,ISBLANK(T125)=FALSE),"3. toimialakoodia ei löydy toimialalistalta. ","")</f>
        <v/>
      </c>
      <c r="AW125" s="13" t="str">
        <f t="shared" si="26"/>
        <v/>
      </c>
      <c r="AX125" s="13" t="str">
        <f t="shared" si="27"/>
        <v/>
      </c>
      <c r="AY125" s="13" t="str">
        <f t="shared" si="28"/>
        <v/>
      </c>
      <c r="AZ125" s="13" t="str">
        <f t="shared" si="29"/>
        <v/>
      </c>
      <c r="BA125" s="13" t="str">
        <f t="shared" si="30"/>
        <v/>
      </c>
      <c r="BB125" s="13" t="str">
        <f t="shared" si="31"/>
        <v/>
      </c>
      <c r="BC125" s="13" t="str">
        <f t="shared" si="32"/>
        <v/>
      </c>
      <c r="BD125" s="13" t="str">
        <f t="shared" si="33"/>
        <v/>
      </c>
      <c r="BE125" s="13" t="str">
        <f t="shared" si="34"/>
        <v/>
      </c>
      <c r="BF125" s="13" t="str">
        <f t="shared" si="35"/>
        <v/>
      </c>
      <c r="BG125" s="13" t="str">
        <f t="shared" si="36"/>
        <v/>
      </c>
      <c r="BH125" s="2">
        <f t="shared" si="37"/>
        <v>0</v>
      </c>
      <c r="BI125" s="13" t="str">
        <f t="shared" si="38"/>
        <v/>
      </c>
      <c r="BJ125" s="13" t="str">
        <f t="shared" si="39"/>
        <v/>
      </c>
      <c r="BK125" s="13" t="str">
        <f t="shared" si="40"/>
        <v/>
      </c>
      <c r="BL125" s="13" t="str">
        <f t="shared" si="41"/>
        <v/>
      </c>
      <c r="BM125" s="13" t="str">
        <f t="shared" si="42"/>
        <v/>
      </c>
      <c r="BN125" s="13" t="str">
        <f t="shared" si="43"/>
        <v/>
      </c>
      <c r="BO125" s="58" t="str">
        <f t="shared" si="44"/>
        <v/>
      </c>
    </row>
    <row r="126" spans="1:67" ht="10.5" x14ac:dyDescent="0.25">
      <c r="A126" s="30"/>
      <c r="B126" s="30"/>
      <c r="C126" s="30"/>
      <c r="D126" s="30"/>
      <c r="E126" s="30"/>
      <c r="F126" s="54"/>
      <c r="G126" s="30"/>
      <c r="H126" s="30"/>
      <c r="I126" s="31"/>
      <c r="J126" s="32"/>
      <c r="K126" s="32"/>
      <c r="L126" s="32"/>
      <c r="M126" s="32"/>
      <c r="N126" s="32"/>
      <c r="O126" s="32"/>
      <c r="P126" s="54"/>
      <c r="Q126" s="32"/>
      <c r="R126" s="54"/>
      <c r="S126" s="31"/>
      <c r="T126" s="54"/>
      <c r="U126" s="31"/>
      <c r="V126" s="31"/>
      <c r="W126" s="31"/>
      <c r="X126" s="59"/>
      <c r="Y126" s="59"/>
      <c r="Z126" s="59"/>
      <c r="AA126" s="59"/>
      <c r="AB126" s="59"/>
      <c r="AC126" s="30"/>
      <c r="AD126" s="59"/>
      <c r="AE126" s="30"/>
      <c r="AF126" s="59"/>
      <c r="AG126" s="30"/>
      <c r="AH126" s="59"/>
      <c r="AI126" s="30"/>
      <c r="AJ126" s="59"/>
      <c r="AK126" s="30"/>
      <c r="AL126" s="30"/>
      <c r="AM126" s="30"/>
      <c r="AN126" s="31"/>
      <c r="AO126" s="59"/>
      <c r="AP126" s="59"/>
      <c r="AQ126" s="59"/>
      <c r="AR126" s="31"/>
      <c r="AS126" s="4" t="str">
        <f>IF(AND(ISNA((VLOOKUP(F126,'2 Maakoodit'!A:A,1,FALSE)))=TRUE,ISBLANK(F126)=FALSE),"Maakoodia ei löydy maalistalta. ","")</f>
        <v/>
      </c>
      <c r="AT126" s="4" t="str">
        <f>IF(AND(ISNA((VLOOKUP(P126,'3 Toimialat'!A:A,1,FALSE)))=TRUE,ISBLANK(P126)=FALSE),"1. toimialakoodia ei löydy toimialalistalta. ","")</f>
        <v/>
      </c>
      <c r="AU126" s="4" t="str">
        <f>IF(AND(ISNA((VLOOKUP(R126,'3 Toimialat'!A:A,1,FALSE)))=TRUE,ISBLANK(R126)=FALSE),"2. toimialakoodia ei löydy toimialalistalta. ","")</f>
        <v/>
      </c>
      <c r="AV126" s="4" t="str">
        <f>IF(AND(ISNA((VLOOKUP(T126,'3 Toimialat'!A:A,1,FALSE)))=TRUE,ISBLANK(T126)=FALSE),"3. toimialakoodia ei löydy toimialalistalta. ","")</f>
        <v/>
      </c>
      <c r="AW126" s="13" t="str">
        <f t="shared" si="26"/>
        <v/>
      </c>
      <c r="AX126" s="13" t="str">
        <f t="shared" si="27"/>
        <v/>
      </c>
      <c r="AY126" s="13" t="str">
        <f t="shared" si="28"/>
        <v/>
      </c>
      <c r="AZ126" s="13" t="str">
        <f t="shared" si="29"/>
        <v/>
      </c>
      <c r="BA126" s="13" t="str">
        <f t="shared" si="30"/>
        <v/>
      </c>
      <c r="BB126" s="13" t="str">
        <f t="shared" si="31"/>
        <v/>
      </c>
      <c r="BC126" s="13" t="str">
        <f t="shared" si="32"/>
        <v/>
      </c>
      <c r="BD126" s="13" t="str">
        <f t="shared" si="33"/>
        <v/>
      </c>
      <c r="BE126" s="13" t="str">
        <f t="shared" si="34"/>
        <v/>
      </c>
      <c r="BF126" s="13" t="str">
        <f t="shared" si="35"/>
        <v/>
      </c>
      <c r="BG126" s="13" t="str">
        <f t="shared" si="36"/>
        <v/>
      </c>
      <c r="BH126" s="2">
        <f t="shared" si="37"/>
        <v>0</v>
      </c>
      <c r="BI126" s="13" t="str">
        <f t="shared" si="38"/>
        <v/>
      </c>
      <c r="BJ126" s="13" t="str">
        <f t="shared" si="39"/>
        <v/>
      </c>
      <c r="BK126" s="13" t="str">
        <f t="shared" si="40"/>
        <v/>
      </c>
      <c r="BL126" s="13" t="str">
        <f t="shared" si="41"/>
        <v/>
      </c>
      <c r="BM126" s="13" t="str">
        <f t="shared" si="42"/>
        <v/>
      </c>
      <c r="BN126" s="13" t="str">
        <f t="shared" si="43"/>
        <v/>
      </c>
      <c r="BO126" s="58" t="str">
        <f t="shared" si="44"/>
        <v/>
      </c>
    </row>
    <row r="127" spans="1:67" ht="10.5" x14ac:dyDescent="0.25">
      <c r="A127" s="30"/>
      <c r="B127" s="30"/>
      <c r="C127" s="30"/>
      <c r="D127" s="30"/>
      <c r="E127" s="30"/>
      <c r="F127" s="54"/>
      <c r="G127" s="30"/>
      <c r="H127" s="30"/>
      <c r="I127" s="31"/>
      <c r="J127" s="32"/>
      <c r="K127" s="32"/>
      <c r="L127" s="32"/>
      <c r="M127" s="32"/>
      <c r="N127" s="32"/>
      <c r="O127" s="32"/>
      <c r="P127" s="54"/>
      <c r="Q127" s="32"/>
      <c r="R127" s="54"/>
      <c r="S127" s="31"/>
      <c r="T127" s="54"/>
      <c r="U127" s="31"/>
      <c r="V127" s="31"/>
      <c r="W127" s="31"/>
      <c r="X127" s="59"/>
      <c r="Y127" s="59"/>
      <c r="Z127" s="59"/>
      <c r="AA127" s="59"/>
      <c r="AB127" s="59"/>
      <c r="AC127" s="30"/>
      <c r="AD127" s="59"/>
      <c r="AE127" s="30"/>
      <c r="AF127" s="59"/>
      <c r="AG127" s="30"/>
      <c r="AH127" s="59"/>
      <c r="AI127" s="30"/>
      <c r="AJ127" s="59"/>
      <c r="AK127" s="30"/>
      <c r="AL127" s="30"/>
      <c r="AM127" s="30"/>
      <c r="AN127" s="31"/>
      <c r="AO127" s="59"/>
      <c r="AP127" s="59"/>
      <c r="AQ127" s="59"/>
      <c r="AR127" s="31"/>
      <c r="AS127" s="4" t="str">
        <f>IF(AND(ISNA((VLOOKUP(F127,'2 Maakoodit'!A:A,1,FALSE)))=TRUE,ISBLANK(F127)=FALSE),"Maakoodia ei löydy maalistalta. ","")</f>
        <v/>
      </c>
      <c r="AT127" s="4" t="str">
        <f>IF(AND(ISNA((VLOOKUP(P127,'3 Toimialat'!A:A,1,FALSE)))=TRUE,ISBLANK(P127)=FALSE),"1. toimialakoodia ei löydy toimialalistalta. ","")</f>
        <v/>
      </c>
      <c r="AU127" s="4" t="str">
        <f>IF(AND(ISNA((VLOOKUP(R127,'3 Toimialat'!A:A,1,FALSE)))=TRUE,ISBLANK(R127)=FALSE),"2. toimialakoodia ei löydy toimialalistalta. ","")</f>
        <v/>
      </c>
      <c r="AV127" s="4" t="str">
        <f>IF(AND(ISNA((VLOOKUP(T127,'3 Toimialat'!A:A,1,FALSE)))=TRUE,ISBLANK(T127)=FALSE),"3. toimialakoodia ei löydy toimialalistalta. ","")</f>
        <v/>
      </c>
      <c r="AW127" s="13" t="str">
        <f t="shared" si="26"/>
        <v/>
      </c>
      <c r="AX127" s="13" t="str">
        <f t="shared" si="27"/>
        <v/>
      </c>
      <c r="AY127" s="13" t="str">
        <f t="shared" si="28"/>
        <v/>
      </c>
      <c r="AZ127" s="13" t="str">
        <f t="shared" si="29"/>
        <v/>
      </c>
      <c r="BA127" s="13" t="str">
        <f t="shared" si="30"/>
        <v/>
      </c>
      <c r="BB127" s="13" t="str">
        <f t="shared" si="31"/>
        <v/>
      </c>
      <c r="BC127" s="13" t="str">
        <f t="shared" si="32"/>
        <v/>
      </c>
      <c r="BD127" s="13" t="str">
        <f t="shared" si="33"/>
        <v/>
      </c>
      <c r="BE127" s="13" t="str">
        <f t="shared" si="34"/>
        <v/>
      </c>
      <c r="BF127" s="13" t="str">
        <f t="shared" si="35"/>
        <v/>
      </c>
      <c r="BG127" s="13" t="str">
        <f t="shared" si="36"/>
        <v/>
      </c>
      <c r="BH127" s="2">
        <f t="shared" si="37"/>
        <v>0</v>
      </c>
      <c r="BI127" s="13" t="str">
        <f t="shared" si="38"/>
        <v/>
      </c>
      <c r="BJ127" s="13" t="str">
        <f t="shared" si="39"/>
        <v/>
      </c>
      <c r="BK127" s="13" t="str">
        <f t="shared" si="40"/>
        <v/>
      </c>
      <c r="BL127" s="13" t="str">
        <f t="shared" si="41"/>
        <v/>
      </c>
      <c r="BM127" s="13" t="str">
        <f t="shared" si="42"/>
        <v/>
      </c>
      <c r="BN127" s="13" t="str">
        <f t="shared" si="43"/>
        <v/>
      </c>
      <c r="BO127" s="58" t="str">
        <f t="shared" si="44"/>
        <v/>
      </c>
    </row>
    <row r="128" spans="1:67" ht="10.5" x14ac:dyDescent="0.25">
      <c r="A128" s="30"/>
      <c r="B128" s="30"/>
      <c r="C128" s="30"/>
      <c r="D128" s="30"/>
      <c r="E128" s="30"/>
      <c r="F128" s="54"/>
      <c r="G128" s="30"/>
      <c r="H128" s="30"/>
      <c r="I128" s="31"/>
      <c r="J128" s="32"/>
      <c r="K128" s="32"/>
      <c r="L128" s="32"/>
      <c r="M128" s="32"/>
      <c r="N128" s="32"/>
      <c r="O128" s="32"/>
      <c r="P128" s="54"/>
      <c r="Q128" s="32"/>
      <c r="R128" s="54"/>
      <c r="S128" s="31"/>
      <c r="T128" s="54"/>
      <c r="U128" s="31"/>
      <c r="V128" s="31"/>
      <c r="W128" s="31"/>
      <c r="X128" s="59"/>
      <c r="Y128" s="59"/>
      <c r="Z128" s="59"/>
      <c r="AA128" s="59"/>
      <c r="AB128" s="59"/>
      <c r="AC128" s="30"/>
      <c r="AD128" s="59"/>
      <c r="AE128" s="30"/>
      <c r="AF128" s="59"/>
      <c r="AG128" s="30"/>
      <c r="AH128" s="59"/>
      <c r="AI128" s="30"/>
      <c r="AJ128" s="59"/>
      <c r="AK128" s="30"/>
      <c r="AL128" s="30"/>
      <c r="AM128" s="30"/>
      <c r="AN128" s="31"/>
      <c r="AO128" s="59"/>
      <c r="AP128" s="59"/>
      <c r="AQ128" s="59"/>
      <c r="AR128" s="31"/>
      <c r="AS128" s="4" t="str">
        <f>IF(AND(ISNA((VLOOKUP(F128,'2 Maakoodit'!A:A,1,FALSE)))=TRUE,ISBLANK(F128)=FALSE),"Maakoodia ei löydy maalistalta. ","")</f>
        <v/>
      </c>
      <c r="AT128" s="4" t="str">
        <f>IF(AND(ISNA((VLOOKUP(P128,'3 Toimialat'!A:A,1,FALSE)))=TRUE,ISBLANK(P128)=FALSE),"1. toimialakoodia ei löydy toimialalistalta. ","")</f>
        <v/>
      </c>
      <c r="AU128" s="4" t="str">
        <f>IF(AND(ISNA((VLOOKUP(R128,'3 Toimialat'!A:A,1,FALSE)))=TRUE,ISBLANK(R128)=FALSE),"2. toimialakoodia ei löydy toimialalistalta. ","")</f>
        <v/>
      </c>
      <c r="AV128" s="4" t="str">
        <f>IF(AND(ISNA((VLOOKUP(T128,'3 Toimialat'!A:A,1,FALSE)))=TRUE,ISBLANK(T128)=FALSE),"3. toimialakoodia ei löydy toimialalistalta. ","")</f>
        <v/>
      </c>
      <c r="AW128" s="13" t="str">
        <f t="shared" si="26"/>
        <v/>
      </c>
      <c r="AX128" s="13" t="str">
        <f t="shared" si="27"/>
        <v/>
      </c>
      <c r="AY128" s="13" t="str">
        <f t="shared" si="28"/>
        <v/>
      </c>
      <c r="AZ128" s="13" t="str">
        <f t="shared" si="29"/>
        <v/>
      </c>
      <c r="BA128" s="13" t="str">
        <f t="shared" si="30"/>
        <v/>
      </c>
      <c r="BB128" s="13" t="str">
        <f t="shared" si="31"/>
        <v/>
      </c>
      <c r="BC128" s="13" t="str">
        <f t="shared" si="32"/>
        <v/>
      </c>
      <c r="BD128" s="13" t="str">
        <f t="shared" si="33"/>
        <v/>
      </c>
      <c r="BE128" s="13" t="str">
        <f t="shared" si="34"/>
        <v/>
      </c>
      <c r="BF128" s="13" t="str">
        <f t="shared" si="35"/>
        <v/>
      </c>
      <c r="BG128" s="13" t="str">
        <f t="shared" si="36"/>
        <v/>
      </c>
      <c r="BH128" s="2">
        <f t="shared" si="37"/>
        <v>0</v>
      </c>
      <c r="BI128" s="13" t="str">
        <f t="shared" si="38"/>
        <v/>
      </c>
      <c r="BJ128" s="13" t="str">
        <f t="shared" si="39"/>
        <v/>
      </c>
      <c r="BK128" s="13" t="str">
        <f t="shared" si="40"/>
        <v/>
      </c>
      <c r="BL128" s="13" t="str">
        <f t="shared" si="41"/>
        <v/>
      </c>
      <c r="BM128" s="13" t="str">
        <f t="shared" si="42"/>
        <v/>
      </c>
      <c r="BN128" s="13" t="str">
        <f t="shared" si="43"/>
        <v/>
      </c>
      <c r="BO128" s="58" t="str">
        <f t="shared" si="44"/>
        <v/>
      </c>
    </row>
    <row r="129" spans="1:67" ht="10.5" x14ac:dyDescent="0.25">
      <c r="A129" s="30"/>
      <c r="B129" s="30"/>
      <c r="C129" s="30"/>
      <c r="D129" s="30"/>
      <c r="E129" s="30"/>
      <c r="F129" s="54"/>
      <c r="G129" s="30"/>
      <c r="H129" s="30"/>
      <c r="I129" s="31"/>
      <c r="J129" s="32"/>
      <c r="K129" s="32"/>
      <c r="L129" s="32"/>
      <c r="M129" s="32"/>
      <c r="N129" s="32"/>
      <c r="O129" s="32"/>
      <c r="P129" s="54"/>
      <c r="Q129" s="32"/>
      <c r="R129" s="54"/>
      <c r="S129" s="31"/>
      <c r="T129" s="54"/>
      <c r="U129" s="31"/>
      <c r="V129" s="31"/>
      <c r="W129" s="31"/>
      <c r="X129" s="59"/>
      <c r="Y129" s="59"/>
      <c r="Z129" s="59"/>
      <c r="AA129" s="59"/>
      <c r="AB129" s="59"/>
      <c r="AC129" s="30"/>
      <c r="AD129" s="59"/>
      <c r="AE129" s="30"/>
      <c r="AF129" s="59"/>
      <c r="AG129" s="30"/>
      <c r="AH129" s="59"/>
      <c r="AI129" s="30"/>
      <c r="AJ129" s="59"/>
      <c r="AK129" s="30"/>
      <c r="AL129" s="30"/>
      <c r="AM129" s="30"/>
      <c r="AN129" s="31"/>
      <c r="AO129" s="59"/>
      <c r="AP129" s="59"/>
      <c r="AQ129" s="59"/>
      <c r="AR129" s="31"/>
      <c r="AS129" s="4" t="str">
        <f>IF(AND(ISNA((VLOOKUP(F129,'2 Maakoodit'!A:A,1,FALSE)))=TRUE,ISBLANK(F129)=FALSE),"Maakoodia ei löydy maalistalta. ","")</f>
        <v/>
      </c>
      <c r="AT129" s="4" t="str">
        <f>IF(AND(ISNA((VLOOKUP(P129,'3 Toimialat'!A:A,1,FALSE)))=TRUE,ISBLANK(P129)=FALSE),"1. toimialakoodia ei löydy toimialalistalta. ","")</f>
        <v/>
      </c>
      <c r="AU129" s="4" t="str">
        <f>IF(AND(ISNA((VLOOKUP(R129,'3 Toimialat'!A:A,1,FALSE)))=TRUE,ISBLANK(R129)=FALSE),"2. toimialakoodia ei löydy toimialalistalta. ","")</f>
        <v/>
      </c>
      <c r="AV129" s="4" t="str">
        <f>IF(AND(ISNA((VLOOKUP(T129,'3 Toimialat'!A:A,1,FALSE)))=TRUE,ISBLANK(T129)=FALSE),"3. toimialakoodia ei löydy toimialalistalta. ","")</f>
        <v/>
      </c>
      <c r="AW129" s="13" t="str">
        <f t="shared" si="26"/>
        <v/>
      </c>
      <c r="AX129" s="13" t="str">
        <f t="shared" si="27"/>
        <v/>
      </c>
      <c r="AY129" s="13" t="str">
        <f t="shared" si="28"/>
        <v/>
      </c>
      <c r="AZ129" s="13" t="str">
        <f t="shared" si="29"/>
        <v/>
      </c>
      <c r="BA129" s="13" t="str">
        <f t="shared" si="30"/>
        <v/>
      </c>
      <c r="BB129" s="13" t="str">
        <f t="shared" si="31"/>
        <v/>
      </c>
      <c r="BC129" s="13" t="str">
        <f t="shared" si="32"/>
        <v/>
      </c>
      <c r="BD129" s="13" t="str">
        <f t="shared" si="33"/>
        <v/>
      </c>
      <c r="BE129" s="13" t="str">
        <f t="shared" si="34"/>
        <v/>
      </c>
      <c r="BF129" s="13" t="str">
        <f t="shared" si="35"/>
        <v/>
      </c>
      <c r="BG129" s="13" t="str">
        <f t="shared" si="36"/>
        <v/>
      </c>
      <c r="BH129" s="2">
        <f t="shared" si="37"/>
        <v>0</v>
      </c>
      <c r="BI129" s="13" t="str">
        <f t="shared" si="38"/>
        <v/>
      </c>
      <c r="BJ129" s="13" t="str">
        <f t="shared" si="39"/>
        <v/>
      </c>
      <c r="BK129" s="13" t="str">
        <f t="shared" si="40"/>
        <v/>
      </c>
      <c r="BL129" s="13" t="str">
        <f t="shared" si="41"/>
        <v/>
      </c>
      <c r="BM129" s="13" t="str">
        <f t="shared" si="42"/>
        <v/>
      </c>
      <c r="BN129" s="13" t="str">
        <f t="shared" si="43"/>
        <v/>
      </c>
      <c r="BO129" s="58" t="str">
        <f t="shared" si="44"/>
        <v/>
      </c>
    </row>
    <row r="130" spans="1:67" ht="10.5" x14ac:dyDescent="0.25">
      <c r="A130" s="30"/>
      <c r="B130" s="30"/>
      <c r="C130" s="30"/>
      <c r="D130" s="30"/>
      <c r="E130" s="30"/>
      <c r="F130" s="54"/>
      <c r="G130" s="30"/>
      <c r="H130" s="30"/>
      <c r="I130" s="31"/>
      <c r="J130" s="32"/>
      <c r="K130" s="32"/>
      <c r="L130" s="32"/>
      <c r="M130" s="32"/>
      <c r="N130" s="32"/>
      <c r="O130" s="32"/>
      <c r="P130" s="54"/>
      <c r="Q130" s="32"/>
      <c r="R130" s="54"/>
      <c r="S130" s="31"/>
      <c r="T130" s="54"/>
      <c r="U130" s="31"/>
      <c r="V130" s="31"/>
      <c r="W130" s="31"/>
      <c r="X130" s="59"/>
      <c r="Y130" s="59"/>
      <c r="Z130" s="59"/>
      <c r="AA130" s="59"/>
      <c r="AB130" s="59"/>
      <c r="AC130" s="30"/>
      <c r="AD130" s="59"/>
      <c r="AE130" s="30"/>
      <c r="AF130" s="59"/>
      <c r="AG130" s="30"/>
      <c r="AH130" s="59"/>
      <c r="AI130" s="30"/>
      <c r="AJ130" s="59"/>
      <c r="AK130" s="30"/>
      <c r="AL130" s="30"/>
      <c r="AM130" s="30"/>
      <c r="AN130" s="31"/>
      <c r="AO130" s="59"/>
      <c r="AP130" s="59"/>
      <c r="AQ130" s="59"/>
      <c r="AR130" s="31"/>
      <c r="AS130" s="4" t="str">
        <f>IF(AND(ISNA((VLOOKUP(F130,'2 Maakoodit'!A:A,1,FALSE)))=TRUE,ISBLANK(F130)=FALSE),"Maakoodia ei löydy maalistalta. ","")</f>
        <v/>
      </c>
      <c r="AT130" s="4" t="str">
        <f>IF(AND(ISNA((VLOOKUP(P130,'3 Toimialat'!A:A,1,FALSE)))=TRUE,ISBLANK(P130)=FALSE),"1. toimialakoodia ei löydy toimialalistalta. ","")</f>
        <v/>
      </c>
      <c r="AU130" s="4" t="str">
        <f>IF(AND(ISNA((VLOOKUP(R130,'3 Toimialat'!A:A,1,FALSE)))=TRUE,ISBLANK(R130)=FALSE),"2. toimialakoodia ei löydy toimialalistalta. ","")</f>
        <v/>
      </c>
      <c r="AV130" s="4" t="str">
        <f>IF(AND(ISNA((VLOOKUP(T130,'3 Toimialat'!A:A,1,FALSE)))=TRUE,ISBLANK(T130)=FALSE),"3. toimialakoodia ei löydy toimialalistalta. ","")</f>
        <v/>
      </c>
      <c r="AW130" s="13" t="str">
        <f t="shared" si="26"/>
        <v/>
      </c>
      <c r="AX130" s="13" t="str">
        <f t="shared" si="27"/>
        <v/>
      </c>
      <c r="AY130" s="13" t="str">
        <f t="shared" si="28"/>
        <v/>
      </c>
      <c r="AZ130" s="13" t="str">
        <f t="shared" si="29"/>
        <v/>
      </c>
      <c r="BA130" s="13" t="str">
        <f t="shared" si="30"/>
        <v/>
      </c>
      <c r="BB130" s="13" t="str">
        <f t="shared" si="31"/>
        <v/>
      </c>
      <c r="BC130" s="13" t="str">
        <f t="shared" si="32"/>
        <v/>
      </c>
      <c r="BD130" s="13" t="str">
        <f t="shared" si="33"/>
        <v/>
      </c>
      <c r="BE130" s="13" t="str">
        <f t="shared" si="34"/>
        <v/>
      </c>
      <c r="BF130" s="13" t="str">
        <f t="shared" si="35"/>
        <v/>
      </c>
      <c r="BG130" s="13" t="str">
        <f t="shared" si="36"/>
        <v/>
      </c>
      <c r="BH130" s="2">
        <f t="shared" si="37"/>
        <v>0</v>
      </c>
      <c r="BI130" s="13" t="str">
        <f t="shared" si="38"/>
        <v/>
      </c>
      <c r="BJ130" s="13" t="str">
        <f t="shared" si="39"/>
        <v/>
      </c>
      <c r="BK130" s="13" t="str">
        <f t="shared" si="40"/>
        <v/>
      </c>
      <c r="BL130" s="13" t="str">
        <f t="shared" si="41"/>
        <v/>
      </c>
      <c r="BM130" s="13" t="str">
        <f t="shared" si="42"/>
        <v/>
      </c>
      <c r="BN130" s="13" t="str">
        <f t="shared" si="43"/>
        <v/>
      </c>
      <c r="BO130" s="58" t="str">
        <f t="shared" si="44"/>
        <v/>
      </c>
    </row>
    <row r="131" spans="1:67" ht="10.5" x14ac:dyDescent="0.25">
      <c r="A131" s="30"/>
      <c r="B131" s="30"/>
      <c r="C131" s="30"/>
      <c r="D131" s="30"/>
      <c r="E131" s="30"/>
      <c r="F131" s="54"/>
      <c r="G131" s="30"/>
      <c r="H131" s="30"/>
      <c r="I131" s="31"/>
      <c r="J131" s="32"/>
      <c r="K131" s="32"/>
      <c r="L131" s="32"/>
      <c r="M131" s="32"/>
      <c r="N131" s="32"/>
      <c r="O131" s="32"/>
      <c r="P131" s="54"/>
      <c r="Q131" s="32"/>
      <c r="R131" s="54"/>
      <c r="S131" s="31"/>
      <c r="T131" s="54"/>
      <c r="U131" s="31"/>
      <c r="V131" s="31"/>
      <c r="W131" s="31"/>
      <c r="X131" s="59"/>
      <c r="Y131" s="59"/>
      <c r="Z131" s="59"/>
      <c r="AA131" s="59"/>
      <c r="AB131" s="59"/>
      <c r="AC131" s="30"/>
      <c r="AD131" s="59"/>
      <c r="AE131" s="30"/>
      <c r="AF131" s="59"/>
      <c r="AG131" s="30"/>
      <c r="AH131" s="59"/>
      <c r="AI131" s="30"/>
      <c r="AJ131" s="59"/>
      <c r="AK131" s="30"/>
      <c r="AL131" s="30"/>
      <c r="AM131" s="30"/>
      <c r="AN131" s="31"/>
      <c r="AO131" s="59"/>
      <c r="AP131" s="59"/>
      <c r="AQ131" s="59"/>
      <c r="AR131" s="31"/>
      <c r="AS131" s="4" t="str">
        <f>IF(AND(ISNA((VLOOKUP(F131,'2 Maakoodit'!A:A,1,FALSE)))=TRUE,ISBLANK(F131)=FALSE),"Maakoodia ei löydy maalistalta. ","")</f>
        <v/>
      </c>
      <c r="AT131" s="4" t="str">
        <f>IF(AND(ISNA((VLOOKUP(P131,'3 Toimialat'!A:A,1,FALSE)))=TRUE,ISBLANK(P131)=FALSE),"1. toimialakoodia ei löydy toimialalistalta. ","")</f>
        <v/>
      </c>
      <c r="AU131" s="4" t="str">
        <f>IF(AND(ISNA((VLOOKUP(R131,'3 Toimialat'!A:A,1,FALSE)))=TRUE,ISBLANK(R131)=FALSE),"2. toimialakoodia ei löydy toimialalistalta. ","")</f>
        <v/>
      </c>
      <c r="AV131" s="4" t="str">
        <f>IF(AND(ISNA((VLOOKUP(T131,'3 Toimialat'!A:A,1,FALSE)))=TRUE,ISBLANK(T131)=FALSE),"3. toimialakoodia ei löydy toimialalistalta. ","")</f>
        <v/>
      </c>
      <c r="AW131" s="13" t="str">
        <f t="shared" si="26"/>
        <v/>
      </c>
      <c r="AX131" s="13" t="str">
        <f t="shared" si="27"/>
        <v/>
      </c>
      <c r="AY131" s="13" t="str">
        <f t="shared" si="28"/>
        <v/>
      </c>
      <c r="AZ131" s="13" t="str">
        <f t="shared" si="29"/>
        <v/>
      </c>
      <c r="BA131" s="13" t="str">
        <f t="shared" si="30"/>
        <v/>
      </c>
      <c r="BB131" s="13" t="str">
        <f t="shared" si="31"/>
        <v/>
      </c>
      <c r="BC131" s="13" t="str">
        <f t="shared" si="32"/>
        <v/>
      </c>
      <c r="BD131" s="13" t="str">
        <f t="shared" si="33"/>
        <v/>
      </c>
      <c r="BE131" s="13" t="str">
        <f t="shared" si="34"/>
        <v/>
      </c>
      <c r="BF131" s="13" t="str">
        <f t="shared" si="35"/>
        <v/>
      </c>
      <c r="BG131" s="13" t="str">
        <f t="shared" si="36"/>
        <v/>
      </c>
      <c r="BH131" s="2">
        <f t="shared" si="37"/>
        <v>0</v>
      </c>
      <c r="BI131" s="13" t="str">
        <f t="shared" si="38"/>
        <v/>
      </c>
      <c r="BJ131" s="13" t="str">
        <f t="shared" si="39"/>
        <v/>
      </c>
      <c r="BK131" s="13" t="str">
        <f t="shared" si="40"/>
        <v/>
      </c>
      <c r="BL131" s="13" t="str">
        <f t="shared" si="41"/>
        <v/>
      </c>
      <c r="BM131" s="13" t="str">
        <f t="shared" si="42"/>
        <v/>
      </c>
      <c r="BN131" s="13" t="str">
        <f t="shared" si="43"/>
        <v/>
      </c>
      <c r="BO131" s="58" t="str">
        <f t="shared" si="44"/>
        <v/>
      </c>
    </row>
    <row r="132" spans="1:67" ht="10.5" x14ac:dyDescent="0.25">
      <c r="A132" s="30"/>
      <c r="B132" s="30"/>
      <c r="C132" s="30"/>
      <c r="D132" s="30"/>
      <c r="E132" s="30"/>
      <c r="F132" s="54"/>
      <c r="G132" s="30"/>
      <c r="H132" s="30"/>
      <c r="I132" s="31"/>
      <c r="J132" s="32"/>
      <c r="K132" s="32"/>
      <c r="L132" s="32"/>
      <c r="M132" s="32"/>
      <c r="N132" s="32"/>
      <c r="O132" s="32"/>
      <c r="P132" s="54"/>
      <c r="Q132" s="32"/>
      <c r="R132" s="54"/>
      <c r="S132" s="31"/>
      <c r="T132" s="54"/>
      <c r="U132" s="31"/>
      <c r="V132" s="31"/>
      <c r="W132" s="31"/>
      <c r="X132" s="59"/>
      <c r="Y132" s="59"/>
      <c r="Z132" s="59"/>
      <c r="AA132" s="59"/>
      <c r="AB132" s="59"/>
      <c r="AC132" s="30"/>
      <c r="AD132" s="59"/>
      <c r="AE132" s="30"/>
      <c r="AF132" s="59"/>
      <c r="AG132" s="30"/>
      <c r="AH132" s="59"/>
      <c r="AI132" s="30"/>
      <c r="AJ132" s="59"/>
      <c r="AK132" s="30"/>
      <c r="AL132" s="30"/>
      <c r="AM132" s="30"/>
      <c r="AN132" s="31"/>
      <c r="AO132" s="59"/>
      <c r="AP132" s="59"/>
      <c r="AQ132" s="59"/>
      <c r="AR132" s="31"/>
      <c r="AS132" s="4" t="str">
        <f>IF(AND(ISNA((VLOOKUP(F132,'2 Maakoodit'!A:A,1,FALSE)))=TRUE,ISBLANK(F132)=FALSE),"Maakoodia ei löydy maalistalta. ","")</f>
        <v/>
      </c>
      <c r="AT132" s="4" t="str">
        <f>IF(AND(ISNA((VLOOKUP(P132,'3 Toimialat'!A:A,1,FALSE)))=TRUE,ISBLANK(P132)=FALSE),"1. toimialakoodia ei löydy toimialalistalta. ","")</f>
        <v/>
      </c>
      <c r="AU132" s="4" t="str">
        <f>IF(AND(ISNA((VLOOKUP(R132,'3 Toimialat'!A:A,1,FALSE)))=TRUE,ISBLANK(R132)=FALSE),"2. toimialakoodia ei löydy toimialalistalta. ","")</f>
        <v/>
      </c>
      <c r="AV132" s="4" t="str">
        <f>IF(AND(ISNA((VLOOKUP(T132,'3 Toimialat'!A:A,1,FALSE)))=TRUE,ISBLANK(T132)=FALSE),"3. toimialakoodia ei löydy toimialalistalta. ","")</f>
        <v/>
      </c>
      <c r="AW132" s="13" t="str">
        <f t="shared" si="26"/>
        <v/>
      </c>
      <c r="AX132" s="13" t="str">
        <f t="shared" si="27"/>
        <v/>
      </c>
      <c r="AY132" s="13" t="str">
        <f t="shared" si="28"/>
        <v/>
      </c>
      <c r="AZ132" s="13" t="str">
        <f t="shared" si="29"/>
        <v/>
      </c>
      <c r="BA132" s="13" t="str">
        <f t="shared" si="30"/>
        <v/>
      </c>
      <c r="BB132" s="13" t="str">
        <f t="shared" si="31"/>
        <v/>
      </c>
      <c r="BC132" s="13" t="str">
        <f t="shared" si="32"/>
        <v/>
      </c>
      <c r="BD132" s="13" t="str">
        <f t="shared" si="33"/>
        <v/>
      </c>
      <c r="BE132" s="13" t="str">
        <f t="shared" si="34"/>
        <v/>
      </c>
      <c r="BF132" s="13" t="str">
        <f t="shared" si="35"/>
        <v/>
      </c>
      <c r="BG132" s="13" t="str">
        <f t="shared" si="36"/>
        <v/>
      </c>
      <c r="BH132" s="2">
        <f t="shared" si="37"/>
        <v>0</v>
      </c>
      <c r="BI132" s="13" t="str">
        <f t="shared" si="38"/>
        <v/>
      </c>
      <c r="BJ132" s="13" t="str">
        <f t="shared" si="39"/>
        <v/>
      </c>
      <c r="BK132" s="13" t="str">
        <f t="shared" si="40"/>
        <v/>
      </c>
      <c r="BL132" s="13" t="str">
        <f t="shared" si="41"/>
        <v/>
      </c>
      <c r="BM132" s="13" t="str">
        <f t="shared" si="42"/>
        <v/>
      </c>
      <c r="BN132" s="13" t="str">
        <f t="shared" si="43"/>
        <v/>
      </c>
      <c r="BO132" s="58" t="str">
        <f t="shared" si="44"/>
        <v/>
      </c>
    </row>
    <row r="133" spans="1:67" ht="10.5" x14ac:dyDescent="0.25">
      <c r="A133" s="30"/>
      <c r="B133" s="30"/>
      <c r="C133" s="30"/>
      <c r="D133" s="30"/>
      <c r="E133" s="30"/>
      <c r="F133" s="54"/>
      <c r="G133" s="30"/>
      <c r="H133" s="30"/>
      <c r="I133" s="31"/>
      <c r="J133" s="32"/>
      <c r="K133" s="32"/>
      <c r="L133" s="32"/>
      <c r="M133" s="32"/>
      <c r="N133" s="32"/>
      <c r="O133" s="32"/>
      <c r="P133" s="54"/>
      <c r="Q133" s="32"/>
      <c r="R133" s="54"/>
      <c r="S133" s="31"/>
      <c r="T133" s="54"/>
      <c r="U133" s="31"/>
      <c r="V133" s="31"/>
      <c r="W133" s="31"/>
      <c r="X133" s="59"/>
      <c r="Y133" s="59"/>
      <c r="Z133" s="59"/>
      <c r="AA133" s="59"/>
      <c r="AB133" s="59"/>
      <c r="AC133" s="30"/>
      <c r="AD133" s="59"/>
      <c r="AE133" s="30"/>
      <c r="AF133" s="59"/>
      <c r="AG133" s="30"/>
      <c r="AH133" s="59"/>
      <c r="AI133" s="30"/>
      <c r="AJ133" s="59"/>
      <c r="AK133" s="30"/>
      <c r="AL133" s="30"/>
      <c r="AM133" s="30"/>
      <c r="AN133" s="31"/>
      <c r="AO133" s="59"/>
      <c r="AP133" s="59"/>
      <c r="AQ133" s="59"/>
      <c r="AR133" s="31"/>
      <c r="AS133" s="4" t="str">
        <f>IF(AND(ISNA((VLOOKUP(F133,'2 Maakoodit'!A:A,1,FALSE)))=TRUE,ISBLANK(F133)=FALSE),"Maakoodia ei löydy maalistalta. ","")</f>
        <v/>
      </c>
      <c r="AT133" s="4" t="str">
        <f>IF(AND(ISNA((VLOOKUP(P133,'3 Toimialat'!A:A,1,FALSE)))=TRUE,ISBLANK(P133)=FALSE),"1. toimialakoodia ei löydy toimialalistalta. ","")</f>
        <v/>
      </c>
      <c r="AU133" s="4" t="str">
        <f>IF(AND(ISNA((VLOOKUP(R133,'3 Toimialat'!A:A,1,FALSE)))=TRUE,ISBLANK(R133)=FALSE),"2. toimialakoodia ei löydy toimialalistalta. ","")</f>
        <v/>
      </c>
      <c r="AV133" s="4" t="str">
        <f>IF(AND(ISNA((VLOOKUP(T133,'3 Toimialat'!A:A,1,FALSE)))=TRUE,ISBLANK(T133)=FALSE),"3. toimialakoodia ei löydy toimialalistalta. ","")</f>
        <v/>
      </c>
      <c r="AW133" s="13" t="str">
        <f t="shared" si="26"/>
        <v/>
      </c>
      <c r="AX133" s="13" t="str">
        <f t="shared" si="27"/>
        <v/>
      </c>
      <c r="AY133" s="13" t="str">
        <f t="shared" si="28"/>
        <v/>
      </c>
      <c r="AZ133" s="13" t="str">
        <f t="shared" si="29"/>
        <v/>
      </c>
      <c r="BA133" s="13" t="str">
        <f t="shared" si="30"/>
        <v/>
      </c>
      <c r="BB133" s="13" t="str">
        <f t="shared" si="31"/>
        <v/>
      </c>
      <c r="BC133" s="13" t="str">
        <f t="shared" si="32"/>
        <v/>
      </c>
      <c r="BD133" s="13" t="str">
        <f t="shared" si="33"/>
        <v/>
      </c>
      <c r="BE133" s="13" t="str">
        <f t="shared" si="34"/>
        <v/>
      </c>
      <c r="BF133" s="13" t="str">
        <f t="shared" si="35"/>
        <v/>
      </c>
      <c r="BG133" s="13" t="str">
        <f t="shared" si="36"/>
        <v/>
      </c>
      <c r="BH133" s="2">
        <f t="shared" si="37"/>
        <v>0</v>
      </c>
      <c r="BI133" s="13" t="str">
        <f t="shared" si="38"/>
        <v/>
      </c>
      <c r="BJ133" s="13" t="str">
        <f t="shared" si="39"/>
        <v/>
      </c>
      <c r="BK133" s="13" t="str">
        <f t="shared" si="40"/>
        <v/>
      </c>
      <c r="BL133" s="13" t="str">
        <f t="shared" si="41"/>
        <v/>
      </c>
      <c r="BM133" s="13" t="str">
        <f t="shared" si="42"/>
        <v/>
      </c>
      <c r="BN133" s="13" t="str">
        <f t="shared" si="43"/>
        <v/>
      </c>
      <c r="BO133" s="58" t="str">
        <f t="shared" si="44"/>
        <v/>
      </c>
    </row>
    <row r="134" spans="1:67" ht="10.5" x14ac:dyDescent="0.25">
      <c r="A134" s="30"/>
      <c r="B134" s="30"/>
      <c r="C134" s="30"/>
      <c r="D134" s="30"/>
      <c r="E134" s="30"/>
      <c r="F134" s="54"/>
      <c r="G134" s="30"/>
      <c r="H134" s="30"/>
      <c r="I134" s="31"/>
      <c r="J134" s="32"/>
      <c r="K134" s="32"/>
      <c r="L134" s="32"/>
      <c r="M134" s="32"/>
      <c r="N134" s="32"/>
      <c r="O134" s="32"/>
      <c r="P134" s="54"/>
      <c r="Q134" s="32"/>
      <c r="R134" s="54"/>
      <c r="S134" s="31"/>
      <c r="T134" s="54"/>
      <c r="U134" s="31"/>
      <c r="V134" s="31"/>
      <c r="W134" s="31"/>
      <c r="X134" s="59"/>
      <c r="Y134" s="59"/>
      <c r="Z134" s="59"/>
      <c r="AA134" s="59"/>
      <c r="AB134" s="59"/>
      <c r="AC134" s="30"/>
      <c r="AD134" s="59"/>
      <c r="AE134" s="30"/>
      <c r="AF134" s="59"/>
      <c r="AG134" s="30"/>
      <c r="AH134" s="59"/>
      <c r="AI134" s="30"/>
      <c r="AJ134" s="59"/>
      <c r="AK134" s="30"/>
      <c r="AL134" s="30"/>
      <c r="AM134" s="30"/>
      <c r="AN134" s="31"/>
      <c r="AO134" s="59"/>
      <c r="AP134" s="59"/>
      <c r="AQ134" s="59"/>
      <c r="AR134" s="31"/>
      <c r="AS134" s="4" t="str">
        <f>IF(AND(ISNA((VLOOKUP(F134,'2 Maakoodit'!A:A,1,FALSE)))=TRUE,ISBLANK(F134)=FALSE),"Maakoodia ei löydy maalistalta. ","")</f>
        <v/>
      </c>
      <c r="AT134" s="4" t="str">
        <f>IF(AND(ISNA((VLOOKUP(P134,'3 Toimialat'!A:A,1,FALSE)))=TRUE,ISBLANK(P134)=FALSE),"1. toimialakoodia ei löydy toimialalistalta. ","")</f>
        <v/>
      </c>
      <c r="AU134" s="4" t="str">
        <f>IF(AND(ISNA((VLOOKUP(R134,'3 Toimialat'!A:A,1,FALSE)))=TRUE,ISBLANK(R134)=FALSE),"2. toimialakoodia ei löydy toimialalistalta. ","")</f>
        <v/>
      </c>
      <c r="AV134" s="4" t="str">
        <f>IF(AND(ISNA((VLOOKUP(T134,'3 Toimialat'!A:A,1,FALSE)))=TRUE,ISBLANK(T134)=FALSE),"3. toimialakoodia ei löydy toimialalistalta. ","")</f>
        <v/>
      </c>
      <c r="AW134" s="13" t="str">
        <f t="shared" si="26"/>
        <v/>
      </c>
      <c r="AX134" s="13" t="str">
        <f t="shared" si="27"/>
        <v/>
      </c>
      <c r="AY134" s="13" t="str">
        <f t="shared" si="28"/>
        <v/>
      </c>
      <c r="AZ134" s="13" t="str">
        <f t="shared" si="29"/>
        <v/>
      </c>
      <c r="BA134" s="13" t="str">
        <f t="shared" si="30"/>
        <v/>
      </c>
      <c r="BB134" s="13" t="str">
        <f t="shared" si="31"/>
        <v/>
      </c>
      <c r="BC134" s="13" t="str">
        <f t="shared" si="32"/>
        <v/>
      </c>
      <c r="BD134" s="13" t="str">
        <f t="shared" si="33"/>
        <v/>
      </c>
      <c r="BE134" s="13" t="str">
        <f t="shared" si="34"/>
        <v/>
      </c>
      <c r="BF134" s="13" t="str">
        <f t="shared" si="35"/>
        <v/>
      </c>
      <c r="BG134" s="13" t="str">
        <f t="shared" si="36"/>
        <v/>
      </c>
      <c r="BH134" s="2">
        <f t="shared" si="37"/>
        <v>0</v>
      </c>
      <c r="BI134" s="13" t="str">
        <f t="shared" si="38"/>
        <v/>
      </c>
      <c r="BJ134" s="13" t="str">
        <f t="shared" si="39"/>
        <v/>
      </c>
      <c r="BK134" s="13" t="str">
        <f t="shared" si="40"/>
        <v/>
      </c>
      <c r="BL134" s="13" t="str">
        <f t="shared" si="41"/>
        <v/>
      </c>
      <c r="BM134" s="13" t="str">
        <f t="shared" si="42"/>
        <v/>
      </c>
      <c r="BN134" s="13" t="str">
        <f t="shared" si="43"/>
        <v/>
      </c>
      <c r="BO134" s="58" t="str">
        <f t="shared" si="44"/>
        <v/>
      </c>
    </row>
    <row r="135" spans="1:67" ht="10.5" x14ac:dyDescent="0.25">
      <c r="A135" s="30"/>
      <c r="B135" s="30"/>
      <c r="C135" s="30"/>
      <c r="D135" s="30"/>
      <c r="E135" s="30"/>
      <c r="F135" s="54"/>
      <c r="G135" s="30"/>
      <c r="H135" s="30"/>
      <c r="I135" s="31"/>
      <c r="J135" s="32"/>
      <c r="K135" s="32"/>
      <c r="L135" s="32"/>
      <c r="M135" s="32"/>
      <c r="N135" s="32"/>
      <c r="O135" s="32"/>
      <c r="P135" s="54"/>
      <c r="Q135" s="32"/>
      <c r="R135" s="54"/>
      <c r="S135" s="31"/>
      <c r="T135" s="54"/>
      <c r="U135" s="31"/>
      <c r="V135" s="31"/>
      <c r="W135" s="31"/>
      <c r="X135" s="59"/>
      <c r="Y135" s="59"/>
      <c r="Z135" s="59"/>
      <c r="AA135" s="59"/>
      <c r="AB135" s="59"/>
      <c r="AC135" s="30"/>
      <c r="AD135" s="59"/>
      <c r="AE135" s="30"/>
      <c r="AF135" s="59"/>
      <c r="AG135" s="30"/>
      <c r="AH135" s="59"/>
      <c r="AI135" s="30"/>
      <c r="AJ135" s="59"/>
      <c r="AK135" s="30"/>
      <c r="AL135" s="30"/>
      <c r="AM135" s="30"/>
      <c r="AN135" s="31"/>
      <c r="AO135" s="59"/>
      <c r="AP135" s="59"/>
      <c r="AQ135" s="59"/>
      <c r="AR135" s="31"/>
      <c r="AS135" s="4" t="str">
        <f>IF(AND(ISNA((VLOOKUP(F135,'2 Maakoodit'!A:A,1,FALSE)))=TRUE,ISBLANK(F135)=FALSE),"Maakoodia ei löydy maalistalta. ","")</f>
        <v/>
      </c>
      <c r="AT135" s="4" t="str">
        <f>IF(AND(ISNA((VLOOKUP(P135,'3 Toimialat'!A:A,1,FALSE)))=TRUE,ISBLANK(P135)=FALSE),"1. toimialakoodia ei löydy toimialalistalta. ","")</f>
        <v/>
      </c>
      <c r="AU135" s="4" t="str">
        <f>IF(AND(ISNA((VLOOKUP(R135,'3 Toimialat'!A:A,1,FALSE)))=TRUE,ISBLANK(R135)=FALSE),"2. toimialakoodia ei löydy toimialalistalta. ","")</f>
        <v/>
      </c>
      <c r="AV135" s="4" t="str">
        <f>IF(AND(ISNA((VLOOKUP(T135,'3 Toimialat'!A:A,1,FALSE)))=TRUE,ISBLANK(T135)=FALSE),"3. toimialakoodia ei löydy toimialalistalta. ","")</f>
        <v/>
      </c>
      <c r="AW135" s="13" t="str">
        <f t="shared" si="26"/>
        <v/>
      </c>
      <c r="AX135" s="13" t="str">
        <f t="shared" si="27"/>
        <v/>
      </c>
      <c r="AY135" s="13" t="str">
        <f t="shared" si="28"/>
        <v/>
      </c>
      <c r="AZ135" s="13" t="str">
        <f t="shared" si="29"/>
        <v/>
      </c>
      <c r="BA135" s="13" t="str">
        <f t="shared" si="30"/>
        <v/>
      </c>
      <c r="BB135" s="13" t="str">
        <f t="shared" si="31"/>
        <v/>
      </c>
      <c r="BC135" s="13" t="str">
        <f t="shared" si="32"/>
        <v/>
      </c>
      <c r="BD135" s="13" t="str">
        <f t="shared" si="33"/>
        <v/>
      </c>
      <c r="BE135" s="13" t="str">
        <f t="shared" si="34"/>
        <v/>
      </c>
      <c r="BF135" s="13" t="str">
        <f t="shared" si="35"/>
        <v/>
      </c>
      <c r="BG135" s="13" t="str">
        <f t="shared" si="36"/>
        <v/>
      </c>
      <c r="BH135" s="2">
        <f t="shared" si="37"/>
        <v>0</v>
      </c>
      <c r="BI135" s="13" t="str">
        <f t="shared" si="38"/>
        <v/>
      </c>
      <c r="BJ135" s="13" t="str">
        <f t="shared" si="39"/>
        <v/>
      </c>
      <c r="BK135" s="13" t="str">
        <f t="shared" si="40"/>
        <v/>
      </c>
      <c r="BL135" s="13" t="str">
        <f t="shared" si="41"/>
        <v/>
      </c>
      <c r="BM135" s="13" t="str">
        <f t="shared" si="42"/>
        <v/>
      </c>
      <c r="BN135" s="13" t="str">
        <f t="shared" si="43"/>
        <v/>
      </c>
      <c r="BO135" s="58" t="str">
        <f t="shared" si="44"/>
        <v/>
      </c>
    </row>
    <row r="136" spans="1:67" ht="10.5" x14ac:dyDescent="0.25">
      <c r="A136" s="30"/>
      <c r="B136" s="30"/>
      <c r="C136" s="30"/>
      <c r="D136" s="30"/>
      <c r="E136" s="30"/>
      <c r="F136" s="54"/>
      <c r="G136" s="30"/>
      <c r="H136" s="30"/>
      <c r="I136" s="31"/>
      <c r="J136" s="32"/>
      <c r="K136" s="32"/>
      <c r="L136" s="32"/>
      <c r="M136" s="32"/>
      <c r="N136" s="32"/>
      <c r="O136" s="32"/>
      <c r="P136" s="54"/>
      <c r="Q136" s="32"/>
      <c r="R136" s="54"/>
      <c r="S136" s="31"/>
      <c r="T136" s="54"/>
      <c r="U136" s="31"/>
      <c r="V136" s="31"/>
      <c r="W136" s="31"/>
      <c r="X136" s="59"/>
      <c r="Y136" s="59"/>
      <c r="Z136" s="59"/>
      <c r="AA136" s="59"/>
      <c r="AB136" s="59"/>
      <c r="AC136" s="30"/>
      <c r="AD136" s="59"/>
      <c r="AE136" s="30"/>
      <c r="AF136" s="59"/>
      <c r="AG136" s="30"/>
      <c r="AH136" s="59"/>
      <c r="AI136" s="30"/>
      <c r="AJ136" s="59"/>
      <c r="AK136" s="30"/>
      <c r="AL136" s="30"/>
      <c r="AM136" s="30"/>
      <c r="AN136" s="31"/>
      <c r="AO136" s="59"/>
      <c r="AP136" s="59"/>
      <c r="AQ136" s="59"/>
      <c r="AR136" s="31"/>
      <c r="AS136" s="4" t="str">
        <f>IF(AND(ISNA((VLOOKUP(F136,'2 Maakoodit'!A:A,1,FALSE)))=TRUE,ISBLANK(F136)=FALSE),"Maakoodia ei löydy maalistalta. ","")</f>
        <v/>
      </c>
      <c r="AT136" s="4" t="str">
        <f>IF(AND(ISNA((VLOOKUP(P136,'3 Toimialat'!A:A,1,FALSE)))=TRUE,ISBLANK(P136)=FALSE),"1. toimialakoodia ei löydy toimialalistalta. ","")</f>
        <v/>
      </c>
      <c r="AU136" s="4" t="str">
        <f>IF(AND(ISNA((VLOOKUP(R136,'3 Toimialat'!A:A,1,FALSE)))=TRUE,ISBLANK(R136)=FALSE),"2. toimialakoodia ei löydy toimialalistalta. ","")</f>
        <v/>
      </c>
      <c r="AV136" s="4" t="str">
        <f>IF(AND(ISNA((VLOOKUP(T136,'3 Toimialat'!A:A,1,FALSE)))=TRUE,ISBLANK(T136)=FALSE),"3. toimialakoodia ei löydy toimialalistalta. ","")</f>
        <v/>
      </c>
      <c r="AW136" s="13" t="str">
        <f t="shared" si="26"/>
        <v/>
      </c>
      <c r="AX136" s="13" t="str">
        <f t="shared" si="27"/>
        <v/>
      </c>
      <c r="AY136" s="13" t="str">
        <f t="shared" si="28"/>
        <v/>
      </c>
      <c r="AZ136" s="13" t="str">
        <f t="shared" si="29"/>
        <v/>
      </c>
      <c r="BA136" s="13" t="str">
        <f t="shared" si="30"/>
        <v/>
      </c>
      <c r="BB136" s="13" t="str">
        <f t="shared" si="31"/>
        <v/>
      </c>
      <c r="BC136" s="13" t="str">
        <f t="shared" si="32"/>
        <v/>
      </c>
      <c r="BD136" s="13" t="str">
        <f t="shared" si="33"/>
        <v/>
      </c>
      <c r="BE136" s="13" t="str">
        <f t="shared" si="34"/>
        <v/>
      </c>
      <c r="BF136" s="13" t="str">
        <f t="shared" si="35"/>
        <v/>
      </c>
      <c r="BG136" s="13" t="str">
        <f t="shared" si="36"/>
        <v/>
      </c>
      <c r="BH136" s="2">
        <f t="shared" si="37"/>
        <v>0</v>
      </c>
      <c r="BI136" s="13" t="str">
        <f t="shared" si="38"/>
        <v/>
      </c>
      <c r="BJ136" s="13" t="str">
        <f t="shared" si="39"/>
        <v/>
      </c>
      <c r="BK136" s="13" t="str">
        <f t="shared" si="40"/>
        <v/>
      </c>
      <c r="BL136" s="13" t="str">
        <f t="shared" si="41"/>
        <v/>
      </c>
      <c r="BM136" s="13" t="str">
        <f t="shared" si="42"/>
        <v/>
      </c>
      <c r="BN136" s="13" t="str">
        <f t="shared" si="43"/>
        <v/>
      </c>
      <c r="BO136" s="58" t="str">
        <f t="shared" si="44"/>
        <v/>
      </c>
    </row>
    <row r="137" spans="1:67" ht="10.5" x14ac:dyDescent="0.25">
      <c r="A137" s="30"/>
      <c r="B137" s="30"/>
      <c r="C137" s="30"/>
      <c r="D137" s="30"/>
      <c r="E137" s="30"/>
      <c r="F137" s="54"/>
      <c r="G137" s="30"/>
      <c r="H137" s="30"/>
      <c r="I137" s="31"/>
      <c r="J137" s="32"/>
      <c r="K137" s="32"/>
      <c r="L137" s="32"/>
      <c r="M137" s="32"/>
      <c r="N137" s="32"/>
      <c r="O137" s="32"/>
      <c r="P137" s="54"/>
      <c r="Q137" s="32"/>
      <c r="R137" s="54"/>
      <c r="S137" s="31"/>
      <c r="T137" s="54"/>
      <c r="U137" s="31"/>
      <c r="V137" s="31"/>
      <c r="W137" s="31"/>
      <c r="X137" s="59"/>
      <c r="Y137" s="59"/>
      <c r="Z137" s="59"/>
      <c r="AA137" s="59"/>
      <c r="AB137" s="59"/>
      <c r="AC137" s="30"/>
      <c r="AD137" s="59"/>
      <c r="AE137" s="30"/>
      <c r="AF137" s="59"/>
      <c r="AG137" s="30"/>
      <c r="AH137" s="59"/>
      <c r="AI137" s="30"/>
      <c r="AJ137" s="59"/>
      <c r="AK137" s="30"/>
      <c r="AL137" s="30"/>
      <c r="AM137" s="30"/>
      <c r="AN137" s="31"/>
      <c r="AO137" s="59"/>
      <c r="AP137" s="59"/>
      <c r="AQ137" s="59"/>
      <c r="AR137" s="31"/>
      <c r="AS137" s="4" t="str">
        <f>IF(AND(ISNA((VLOOKUP(F137,'2 Maakoodit'!A:A,1,FALSE)))=TRUE,ISBLANK(F137)=FALSE),"Maakoodia ei löydy maalistalta. ","")</f>
        <v/>
      </c>
      <c r="AT137" s="4" t="str">
        <f>IF(AND(ISNA((VLOOKUP(P137,'3 Toimialat'!A:A,1,FALSE)))=TRUE,ISBLANK(P137)=FALSE),"1. toimialakoodia ei löydy toimialalistalta. ","")</f>
        <v/>
      </c>
      <c r="AU137" s="4" t="str">
        <f>IF(AND(ISNA((VLOOKUP(R137,'3 Toimialat'!A:A,1,FALSE)))=TRUE,ISBLANK(R137)=FALSE),"2. toimialakoodia ei löydy toimialalistalta. ","")</f>
        <v/>
      </c>
      <c r="AV137" s="4" t="str">
        <f>IF(AND(ISNA((VLOOKUP(T137,'3 Toimialat'!A:A,1,FALSE)))=TRUE,ISBLANK(T137)=FALSE),"3. toimialakoodia ei löydy toimialalistalta. ","")</f>
        <v/>
      </c>
      <c r="AW137" s="13" t="str">
        <f t="shared" si="26"/>
        <v/>
      </c>
      <c r="AX137" s="13" t="str">
        <f t="shared" si="27"/>
        <v/>
      </c>
      <c r="AY137" s="13" t="str">
        <f t="shared" si="28"/>
        <v/>
      </c>
      <c r="AZ137" s="13" t="str">
        <f t="shared" si="29"/>
        <v/>
      </c>
      <c r="BA137" s="13" t="str">
        <f t="shared" si="30"/>
        <v/>
      </c>
      <c r="BB137" s="13" t="str">
        <f t="shared" si="31"/>
        <v/>
      </c>
      <c r="BC137" s="13" t="str">
        <f t="shared" si="32"/>
        <v/>
      </c>
      <c r="BD137" s="13" t="str">
        <f t="shared" si="33"/>
        <v/>
      </c>
      <c r="BE137" s="13" t="str">
        <f t="shared" si="34"/>
        <v/>
      </c>
      <c r="BF137" s="13" t="str">
        <f t="shared" si="35"/>
        <v/>
      </c>
      <c r="BG137" s="13" t="str">
        <f t="shared" si="36"/>
        <v/>
      </c>
      <c r="BH137" s="2">
        <f t="shared" si="37"/>
        <v>0</v>
      </c>
      <c r="BI137" s="13" t="str">
        <f t="shared" si="38"/>
        <v/>
      </c>
      <c r="BJ137" s="13" t="str">
        <f t="shared" si="39"/>
        <v/>
      </c>
      <c r="BK137" s="13" t="str">
        <f t="shared" si="40"/>
        <v/>
      </c>
      <c r="BL137" s="13" t="str">
        <f t="shared" si="41"/>
        <v/>
      </c>
      <c r="BM137" s="13" t="str">
        <f t="shared" si="42"/>
        <v/>
      </c>
      <c r="BN137" s="13" t="str">
        <f t="shared" si="43"/>
        <v/>
      </c>
      <c r="BO137" s="58" t="str">
        <f t="shared" si="44"/>
        <v/>
      </c>
    </row>
    <row r="138" spans="1:67" ht="10.5" x14ac:dyDescent="0.25">
      <c r="A138" s="30"/>
      <c r="B138" s="30"/>
      <c r="C138" s="30"/>
      <c r="D138" s="30"/>
      <c r="E138" s="30"/>
      <c r="F138" s="54"/>
      <c r="G138" s="30"/>
      <c r="H138" s="30"/>
      <c r="I138" s="31"/>
      <c r="J138" s="32"/>
      <c r="K138" s="32"/>
      <c r="L138" s="32"/>
      <c r="M138" s="32"/>
      <c r="N138" s="32"/>
      <c r="O138" s="32"/>
      <c r="P138" s="54"/>
      <c r="Q138" s="32"/>
      <c r="R138" s="54"/>
      <c r="S138" s="31"/>
      <c r="T138" s="54"/>
      <c r="U138" s="31"/>
      <c r="V138" s="31"/>
      <c r="W138" s="31"/>
      <c r="X138" s="59"/>
      <c r="Y138" s="59"/>
      <c r="Z138" s="59"/>
      <c r="AA138" s="59"/>
      <c r="AB138" s="59"/>
      <c r="AC138" s="30"/>
      <c r="AD138" s="59"/>
      <c r="AE138" s="30"/>
      <c r="AF138" s="59"/>
      <c r="AG138" s="30"/>
      <c r="AH138" s="59"/>
      <c r="AI138" s="30"/>
      <c r="AJ138" s="59"/>
      <c r="AK138" s="30"/>
      <c r="AL138" s="30"/>
      <c r="AM138" s="30"/>
      <c r="AN138" s="31"/>
      <c r="AO138" s="59"/>
      <c r="AP138" s="59"/>
      <c r="AQ138" s="59"/>
      <c r="AR138" s="31"/>
      <c r="AS138" s="4" t="str">
        <f>IF(AND(ISNA((VLOOKUP(F138,'2 Maakoodit'!A:A,1,FALSE)))=TRUE,ISBLANK(F138)=FALSE),"Maakoodia ei löydy maalistalta. ","")</f>
        <v/>
      </c>
      <c r="AT138" s="4" t="str">
        <f>IF(AND(ISNA((VLOOKUP(P138,'3 Toimialat'!A:A,1,FALSE)))=TRUE,ISBLANK(P138)=FALSE),"1. toimialakoodia ei löydy toimialalistalta. ","")</f>
        <v/>
      </c>
      <c r="AU138" s="4" t="str">
        <f>IF(AND(ISNA((VLOOKUP(R138,'3 Toimialat'!A:A,1,FALSE)))=TRUE,ISBLANK(R138)=FALSE),"2. toimialakoodia ei löydy toimialalistalta. ","")</f>
        <v/>
      </c>
      <c r="AV138" s="4" t="str">
        <f>IF(AND(ISNA((VLOOKUP(T138,'3 Toimialat'!A:A,1,FALSE)))=TRUE,ISBLANK(T138)=FALSE),"3. toimialakoodia ei löydy toimialalistalta. ","")</f>
        <v/>
      </c>
      <c r="AW138" s="13" t="str">
        <f t="shared" si="26"/>
        <v/>
      </c>
      <c r="AX138" s="13" t="str">
        <f t="shared" si="27"/>
        <v/>
      </c>
      <c r="AY138" s="13" t="str">
        <f t="shared" si="28"/>
        <v/>
      </c>
      <c r="AZ138" s="13" t="str">
        <f t="shared" si="29"/>
        <v/>
      </c>
      <c r="BA138" s="13" t="str">
        <f t="shared" si="30"/>
        <v/>
      </c>
      <c r="BB138" s="13" t="str">
        <f t="shared" si="31"/>
        <v/>
      </c>
      <c r="BC138" s="13" t="str">
        <f t="shared" si="32"/>
        <v/>
      </c>
      <c r="BD138" s="13" t="str">
        <f t="shared" si="33"/>
        <v/>
      </c>
      <c r="BE138" s="13" t="str">
        <f t="shared" si="34"/>
        <v/>
      </c>
      <c r="BF138" s="13" t="str">
        <f t="shared" si="35"/>
        <v/>
      </c>
      <c r="BG138" s="13" t="str">
        <f t="shared" si="36"/>
        <v/>
      </c>
      <c r="BH138" s="2">
        <f t="shared" si="37"/>
        <v>0</v>
      </c>
      <c r="BI138" s="13" t="str">
        <f t="shared" si="38"/>
        <v/>
      </c>
      <c r="BJ138" s="13" t="str">
        <f t="shared" si="39"/>
        <v/>
      </c>
      <c r="BK138" s="13" t="str">
        <f t="shared" si="40"/>
        <v/>
      </c>
      <c r="BL138" s="13" t="str">
        <f t="shared" si="41"/>
        <v/>
      </c>
      <c r="BM138" s="13" t="str">
        <f t="shared" si="42"/>
        <v/>
      </c>
      <c r="BN138" s="13" t="str">
        <f t="shared" si="43"/>
        <v/>
      </c>
      <c r="BO138" s="58" t="str">
        <f t="shared" si="44"/>
        <v/>
      </c>
    </row>
    <row r="139" spans="1:67" ht="10.5" x14ac:dyDescent="0.25">
      <c r="A139" s="30"/>
      <c r="B139" s="30"/>
      <c r="C139" s="30"/>
      <c r="D139" s="30"/>
      <c r="E139" s="30"/>
      <c r="F139" s="54"/>
      <c r="G139" s="30"/>
      <c r="H139" s="30"/>
      <c r="I139" s="31"/>
      <c r="J139" s="32"/>
      <c r="K139" s="32"/>
      <c r="L139" s="32"/>
      <c r="M139" s="32"/>
      <c r="N139" s="32"/>
      <c r="O139" s="32"/>
      <c r="P139" s="54"/>
      <c r="Q139" s="32"/>
      <c r="R139" s="54"/>
      <c r="S139" s="31"/>
      <c r="T139" s="54"/>
      <c r="U139" s="31"/>
      <c r="V139" s="31"/>
      <c r="W139" s="31"/>
      <c r="X139" s="59"/>
      <c r="Y139" s="59"/>
      <c r="Z139" s="59"/>
      <c r="AA139" s="59"/>
      <c r="AB139" s="59"/>
      <c r="AC139" s="30"/>
      <c r="AD139" s="59"/>
      <c r="AE139" s="30"/>
      <c r="AF139" s="59"/>
      <c r="AG139" s="30"/>
      <c r="AH139" s="59"/>
      <c r="AI139" s="30"/>
      <c r="AJ139" s="59"/>
      <c r="AK139" s="30"/>
      <c r="AL139" s="30"/>
      <c r="AM139" s="30"/>
      <c r="AN139" s="31"/>
      <c r="AO139" s="59"/>
      <c r="AP139" s="59"/>
      <c r="AQ139" s="59"/>
      <c r="AR139" s="31"/>
      <c r="AS139" s="4" t="str">
        <f>IF(AND(ISNA((VLOOKUP(F139,'2 Maakoodit'!A:A,1,FALSE)))=TRUE,ISBLANK(F139)=FALSE),"Maakoodia ei löydy maalistalta. ","")</f>
        <v/>
      </c>
      <c r="AT139" s="4" t="str">
        <f>IF(AND(ISNA((VLOOKUP(P139,'3 Toimialat'!A:A,1,FALSE)))=TRUE,ISBLANK(P139)=FALSE),"1. toimialakoodia ei löydy toimialalistalta. ","")</f>
        <v/>
      </c>
      <c r="AU139" s="4" t="str">
        <f>IF(AND(ISNA((VLOOKUP(R139,'3 Toimialat'!A:A,1,FALSE)))=TRUE,ISBLANK(R139)=FALSE),"2. toimialakoodia ei löydy toimialalistalta. ","")</f>
        <v/>
      </c>
      <c r="AV139" s="4" t="str">
        <f>IF(AND(ISNA((VLOOKUP(T139,'3 Toimialat'!A:A,1,FALSE)))=TRUE,ISBLANK(T139)=FALSE),"3. toimialakoodia ei löydy toimialalistalta. ","")</f>
        <v/>
      </c>
      <c r="AW139" s="13" t="str">
        <f t="shared" si="26"/>
        <v/>
      </c>
      <c r="AX139" s="13" t="str">
        <f t="shared" si="27"/>
        <v/>
      </c>
      <c r="AY139" s="13" t="str">
        <f t="shared" si="28"/>
        <v/>
      </c>
      <c r="AZ139" s="13" t="str">
        <f t="shared" si="29"/>
        <v/>
      </c>
      <c r="BA139" s="13" t="str">
        <f t="shared" si="30"/>
        <v/>
      </c>
      <c r="BB139" s="13" t="str">
        <f t="shared" si="31"/>
        <v/>
      </c>
      <c r="BC139" s="13" t="str">
        <f t="shared" si="32"/>
        <v/>
      </c>
      <c r="BD139" s="13" t="str">
        <f t="shared" si="33"/>
        <v/>
      </c>
      <c r="BE139" s="13" t="str">
        <f t="shared" si="34"/>
        <v/>
      </c>
      <c r="BF139" s="13" t="str">
        <f t="shared" si="35"/>
        <v/>
      </c>
      <c r="BG139" s="13" t="str">
        <f t="shared" si="36"/>
        <v/>
      </c>
      <c r="BH139" s="2">
        <f t="shared" si="37"/>
        <v>0</v>
      </c>
      <c r="BI139" s="13" t="str">
        <f t="shared" si="38"/>
        <v/>
      </c>
      <c r="BJ139" s="13" t="str">
        <f t="shared" si="39"/>
        <v/>
      </c>
      <c r="BK139" s="13" t="str">
        <f t="shared" si="40"/>
        <v/>
      </c>
      <c r="BL139" s="13" t="str">
        <f t="shared" si="41"/>
        <v/>
      </c>
      <c r="BM139" s="13" t="str">
        <f t="shared" si="42"/>
        <v/>
      </c>
      <c r="BN139" s="13" t="str">
        <f t="shared" si="43"/>
        <v/>
      </c>
      <c r="BO139" s="58" t="str">
        <f t="shared" si="44"/>
        <v/>
      </c>
    </row>
    <row r="140" spans="1:67" ht="10.5" x14ac:dyDescent="0.25">
      <c r="A140" s="30"/>
      <c r="B140" s="30"/>
      <c r="C140" s="30"/>
      <c r="D140" s="30"/>
      <c r="E140" s="30"/>
      <c r="F140" s="54"/>
      <c r="G140" s="30"/>
      <c r="H140" s="30"/>
      <c r="I140" s="31"/>
      <c r="J140" s="32"/>
      <c r="K140" s="32"/>
      <c r="L140" s="32"/>
      <c r="M140" s="32"/>
      <c r="N140" s="32"/>
      <c r="O140" s="32"/>
      <c r="P140" s="54"/>
      <c r="Q140" s="32"/>
      <c r="R140" s="54"/>
      <c r="S140" s="31"/>
      <c r="T140" s="54"/>
      <c r="U140" s="31"/>
      <c r="V140" s="31"/>
      <c r="W140" s="31"/>
      <c r="X140" s="59"/>
      <c r="Y140" s="59"/>
      <c r="Z140" s="59"/>
      <c r="AA140" s="59"/>
      <c r="AB140" s="59"/>
      <c r="AC140" s="30"/>
      <c r="AD140" s="59"/>
      <c r="AE140" s="30"/>
      <c r="AF140" s="59"/>
      <c r="AG140" s="30"/>
      <c r="AH140" s="59"/>
      <c r="AI140" s="30"/>
      <c r="AJ140" s="59"/>
      <c r="AK140" s="30"/>
      <c r="AL140" s="30"/>
      <c r="AM140" s="30"/>
      <c r="AN140" s="31"/>
      <c r="AO140" s="59"/>
      <c r="AP140" s="59"/>
      <c r="AQ140" s="59"/>
      <c r="AR140" s="31"/>
      <c r="AS140" s="4" t="str">
        <f>IF(AND(ISNA((VLOOKUP(F140,'2 Maakoodit'!A:A,1,FALSE)))=TRUE,ISBLANK(F140)=FALSE),"Maakoodia ei löydy maalistalta. ","")</f>
        <v/>
      </c>
      <c r="AT140" s="4" t="str">
        <f>IF(AND(ISNA((VLOOKUP(P140,'3 Toimialat'!A:A,1,FALSE)))=TRUE,ISBLANK(P140)=FALSE),"1. toimialakoodia ei löydy toimialalistalta. ","")</f>
        <v/>
      </c>
      <c r="AU140" s="4" t="str">
        <f>IF(AND(ISNA((VLOOKUP(R140,'3 Toimialat'!A:A,1,FALSE)))=TRUE,ISBLANK(R140)=FALSE),"2. toimialakoodia ei löydy toimialalistalta. ","")</f>
        <v/>
      </c>
      <c r="AV140" s="4" t="str">
        <f>IF(AND(ISNA((VLOOKUP(T140,'3 Toimialat'!A:A,1,FALSE)))=TRUE,ISBLANK(T140)=FALSE),"3. toimialakoodia ei löydy toimialalistalta. ","")</f>
        <v/>
      </c>
      <c r="AW140" s="13" t="str">
        <f t="shared" si="26"/>
        <v/>
      </c>
      <c r="AX140" s="13" t="str">
        <f t="shared" si="27"/>
        <v/>
      </c>
      <c r="AY140" s="13" t="str">
        <f t="shared" si="28"/>
        <v/>
      </c>
      <c r="AZ140" s="13" t="str">
        <f t="shared" si="29"/>
        <v/>
      </c>
      <c r="BA140" s="13" t="str">
        <f t="shared" si="30"/>
        <v/>
      </c>
      <c r="BB140" s="13" t="str">
        <f t="shared" si="31"/>
        <v/>
      </c>
      <c r="BC140" s="13" t="str">
        <f t="shared" si="32"/>
        <v/>
      </c>
      <c r="BD140" s="13" t="str">
        <f t="shared" si="33"/>
        <v/>
      </c>
      <c r="BE140" s="13" t="str">
        <f t="shared" si="34"/>
        <v/>
      </c>
      <c r="BF140" s="13" t="str">
        <f t="shared" si="35"/>
        <v/>
      </c>
      <c r="BG140" s="13" t="str">
        <f t="shared" si="36"/>
        <v/>
      </c>
      <c r="BH140" s="2">
        <f t="shared" si="37"/>
        <v>0</v>
      </c>
      <c r="BI140" s="13" t="str">
        <f t="shared" si="38"/>
        <v/>
      </c>
      <c r="BJ140" s="13" t="str">
        <f t="shared" si="39"/>
        <v/>
      </c>
      <c r="BK140" s="13" t="str">
        <f t="shared" si="40"/>
        <v/>
      </c>
      <c r="BL140" s="13" t="str">
        <f t="shared" si="41"/>
        <v/>
      </c>
      <c r="BM140" s="13" t="str">
        <f t="shared" si="42"/>
        <v/>
      </c>
      <c r="BN140" s="13" t="str">
        <f t="shared" si="43"/>
        <v/>
      </c>
      <c r="BO140" s="58" t="str">
        <f t="shared" si="44"/>
        <v/>
      </c>
    </row>
    <row r="141" spans="1:67" ht="10.5" x14ac:dyDescent="0.25">
      <c r="A141" s="30"/>
      <c r="B141" s="30"/>
      <c r="C141" s="30"/>
      <c r="D141" s="30"/>
      <c r="E141" s="30"/>
      <c r="F141" s="54"/>
      <c r="G141" s="30"/>
      <c r="H141" s="30"/>
      <c r="I141" s="31"/>
      <c r="J141" s="32"/>
      <c r="K141" s="32"/>
      <c r="L141" s="32"/>
      <c r="M141" s="32"/>
      <c r="N141" s="32"/>
      <c r="O141" s="32"/>
      <c r="P141" s="54"/>
      <c r="Q141" s="32"/>
      <c r="R141" s="54"/>
      <c r="S141" s="31"/>
      <c r="T141" s="54"/>
      <c r="U141" s="31"/>
      <c r="V141" s="31"/>
      <c r="W141" s="31"/>
      <c r="X141" s="59"/>
      <c r="Y141" s="59"/>
      <c r="Z141" s="59"/>
      <c r="AA141" s="59"/>
      <c r="AB141" s="59"/>
      <c r="AC141" s="30"/>
      <c r="AD141" s="59"/>
      <c r="AE141" s="30"/>
      <c r="AF141" s="59"/>
      <c r="AG141" s="30"/>
      <c r="AH141" s="59"/>
      <c r="AI141" s="30"/>
      <c r="AJ141" s="59"/>
      <c r="AK141" s="30"/>
      <c r="AL141" s="30"/>
      <c r="AM141" s="30"/>
      <c r="AN141" s="31"/>
      <c r="AO141" s="59"/>
      <c r="AP141" s="59"/>
      <c r="AQ141" s="59"/>
      <c r="AR141" s="31"/>
      <c r="AS141" s="4" t="str">
        <f>IF(AND(ISNA((VLOOKUP(F141,'2 Maakoodit'!A:A,1,FALSE)))=TRUE,ISBLANK(F141)=FALSE),"Maakoodia ei löydy maalistalta. ","")</f>
        <v/>
      </c>
      <c r="AT141" s="4" t="str">
        <f>IF(AND(ISNA((VLOOKUP(P141,'3 Toimialat'!A:A,1,FALSE)))=TRUE,ISBLANK(P141)=FALSE),"1. toimialakoodia ei löydy toimialalistalta. ","")</f>
        <v/>
      </c>
      <c r="AU141" s="4" t="str">
        <f>IF(AND(ISNA((VLOOKUP(R141,'3 Toimialat'!A:A,1,FALSE)))=TRUE,ISBLANK(R141)=FALSE),"2. toimialakoodia ei löydy toimialalistalta. ","")</f>
        <v/>
      </c>
      <c r="AV141" s="4" t="str">
        <f>IF(AND(ISNA((VLOOKUP(T141,'3 Toimialat'!A:A,1,FALSE)))=TRUE,ISBLANK(T141)=FALSE),"3. toimialakoodia ei löydy toimialalistalta. ","")</f>
        <v/>
      </c>
      <c r="AW141" s="13" t="str">
        <f t="shared" si="26"/>
        <v/>
      </c>
      <c r="AX141" s="13" t="str">
        <f t="shared" si="27"/>
        <v/>
      </c>
      <c r="AY141" s="13" t="str">
        <f t="shared" si="28"/>
        <v/>
      </c>
      <c r="AZ141" s="13" t="str">
        <f t="shared" si="29"/>
        <v/>
      </c>
      <c r="BA141" s="13" t="str">
        <f t="shared" si="30"/>
        <v/>
      </c>
      <c r="BB141" s="13" t="str">
        <f t="shared" si="31"/>
        <v/>
      </c>
      <c r="BC141" s="13" t="str">
        <f t="shared" si="32"/>
        <v/>
      </c>
      <c r="BD141" s="13" t="str">
        <f t="shared" si="33"/>
        <v/>
      </c>
      <c r="BE141" s="13" t="str">
        <f t="shared" si="34"/>
        <v/>
      </c>
      <c r="BF141" s="13" t="str">
        <f t="shared" si="35"/>
        <v/>
      </c>
      <c r="BG141" s="13" t="str">
        <f t="shared" si="36"/>
        <v/>
      </c>
      <c r="BH141" s="2">
        <f t="shared" si="37"/>
        <v>0</v>
      </c>
      <c r="BI141" s="13" t="str">
        <f t="shared" si="38"/>
        <v/>
      </c>
      <c r="BJ141" s="13" t="str">
        <f t="shared" si="39"/>
        <v/>
      </c>
      <c r="BK141" s="13" t="str">
        <f t="shared" si="40"/>
        <v/>
      </c>
      <c r="BL141" s="13" t="str">
        <f t="shared" si="41"/>
        <v/>
      </c>
      <c r="BM141" s="13" t="str">
        <f t="shared" si="42"/>
        <v/>
      </c>
      <c r="BN141" s="13" t="str">
        <f t="shared" si="43"/>
        <v/>
      </c>
      <c r="BO141" s="58" t="str">
        <f t="shared" si="44"/>
        <v/>
      </c>
    </row>
    <row r="142" spans="1:67" ht="10.5" x14ac:dyDescent="0.25">
      <c r="A142" s="30"/>
      <c r="B142" s="30"/>
      <c r="C142" s="30"/>
      <c r="D142" s="30"/>
      <c r="E142" s="30"/>
      <c r="F142" s="54"/>
      <c r="G142" s="30"/>
      <c r="H142" s="30"/>
      <c r="I142" s="31"/>
      <c r="J142" s="32"/>
      <c r="K142" s="32"/>
      <c r="L142" s="32"/>
      <c r="M142" s="32"/>
      <c r="N142" s="32"/>
      <c r="O142" s="32"/>
      <c r="P142" s="54"/>
      <c r="Q142" s="32"/>
      <c r="R142" s="54"/>
      <c r="S142" s="31"/>
      <c r="T142" s="54"/>
      <c r="U142" s="31"/>
      <c r="V142" s="31"/>
      <c r="W142" s="31"/>
      <c r="X142" s="59"/>
      <c r="Y142" s="59"/>
      <c r="Z142" s="59"/>
      <c r="AA142" s="59"/>
      <c r="AB142" s="59"/>
      <c r="AC142" s="30"/>
      <c r="AD142" s="59"/>
      <c r="AE142" s="30"/>
      <c r="AF142" s="59"/>
      <c r="AG142" s="30"/>
      <c r="AH142" s="59"/>
      <c r="AI142" s="30"/>
      <c r="AJ142" s="59"/>
      <c r="AK142" s="30"/>
      <c r="AL142" s="30"/>
      <c r="AM142" s="30"/>
      <c r="AN142" s="31"/>
      <c r="AO142" s="59"/>
      <c r="AP142" s="59"/>
      <c r="AQ142" s="59"/>
      <c r="AR142" s="31"/>
      <c r="AS142" s="4" t="str">
        <f>IF(AND(ISNA((VLOOKUP(F142,'2 Maakoodit'!A:A,1,FALSE)))=TRUE,ISBLANK(F142)=FALSE),"Maakoodia ei löydy maalistalta. ","")</f>
        <v/>
      </c>
      <c r="AT142" s="4" t="str">
        <f>IF(AND(ISNA((VLOOKUP(P142,'3 Toimialat'!A:A,1,FALSE)))=TRUE,ISBLANK(P142)=FALSE),"1. toimialakoodia ei löydy toimialalistalta. ","")</f>
        <v/>
      </c>
      <c r="AU142" s="4" t="str">
        <f>IF(AND(ISNA((VLOOKUP(R142,'3 Toimialat'!A:A,1,FALSE)))=TRUE,ISBLANK(R142)=FALSE),"2. toimialakoodia ei löydy toimialalistalta. ","")</f>
        <v/>
      </c>
      <c r="AV142" s="4" t="str">
        <f>IF(AND(ISNA((VLOOKUP(T142,'3 Toimialat'!A:A,1,FALSE)))=TRUE,ISBLANK(T142)=FALSE),"3. toimialakoodia ei löydy toimialalistalta. ","")</f>
        <v/>
      </c>
      <c r="AW142" s="13" t="str">
        <f t="shared" si="26"/>
        <v/>
      </c>
      <c r="AX142" s="13" t="str">
        <f t="shared" si="27"/>
        <v/>
      </c>
      <c r="AY142" s="13" t="str">
        <f t="shared" si="28"/>
        <v/>
      </c>
      <c r="AZ142" s="13" t="str">
        <f t="shared" si="29"/>
        <v/>
      </c>
      <c r="BA142" s="13" t="str">
        <f t="shared" si="30"/>
        <v/>
      </c>
      <c r="BB142" s="13" t="str">
        <f t="shared" si="31"/>
        <v/>
      </c>
      <c r="BC142" s="13" t="str">
        <f t="shared" si="32"/>
        <v/>
      </c>
      <c r="BD142" s="13" t="str">
        <f t="shared" si="33"/>
        <v/>
      </c>
      <c r="BE142" s="13" t="str">
        <f t="shared" si="34"/>
        <v/>
      </c>
      <c r="BF142" s="13" t="str">
        <f t="shared" si="35"/>
        <v/>
      </c>
      <c r="BG142" s="13" t="str">
        <f t="shared" si="36"/>
        <v/>
      </c>
      <c r="BH142" s="2">
        <f t="shared" si="37"/>
        <v>0</v>
      </c>
      <c r="BI142" s="13" t="str">
        <f t="shared" si="38"/>
        <v/>
      </c>
      <c r="BJ142" s="13" t="str">
        <f t="shared" si="39"/>
        <v/>
      </c>
      <c r="BK142" s="13" t="str">
        <f t="shared" si="40"/>
        <v/>
      </c>
      <c r="BL142" s="13" t="str">
        <f t="shared" si="41"/>
        <v/>
      </c>
      <c r="BM142" s="13" t="str">
        <f t="shared" si="42"/>
        <v/>
      </c>
      <c r="BN142" s="13" t="str">
        <f t="shared" si="43"/>
        <v/>
      </c>
      <c r="BO142" s="58" t="str">
        <f t="shared" si="44"/>
        <v/>
      </c>
    </row>
    <row r="143" spans="1:67" ht="10.5" x14ac:dyDescent="0.25">
      <c r="A143" s="30"/>
      <c r="B143" s="30"/>
      <c r="C143" s="30"/>
      <c r="D143" s="30"/>
      <c r="E143" s="30"/>
      <c r="F143" s="54"/>
      <c r="G143" s="30"/>
      <c r="H143" s="30"/>
      <c r="I143" s="31"/>
      <c r="J143" s="32"/>
      <c r="K143" s="32"/>
      <c r="L143" s="32"/>
      <c r="M143" s="32"/>
      <c r="N143" s="32"/>
      <c r="O143" s="32"/>
      <c r="P143" s="54"/>
      <c r="Q143" s="32"/>
      <c r="R143" s="54"/>
      <c r="S143" s="31"/>
      <c r="T143" s="54"/>
      <c r="U143" s="31"/>
      <c r="V143" s="31"/>
      <c r="W143" s="31"/>
      <c r="X143" s="59"/>
      <c r="Y143" s="59"/>
      <c r="Z143" s="59"/>
      <c r="AA143" s="59"/>
      <c r="AB143" s="59"/>
      <c r="AC143" s="30"/>
      <c r="AD143" s="59"/>
      <c r="AE143" s="30"/>
      <c r="AF143" s="59"/>
      <c r="AG143" s="30"/>
      <c r="AH143" s="59"/>
      <c r="AI143" s="30"/>
      <c r="AJ143" s="59"/>
      <c r="AK143" s="30"/>
      <c r="AL143" s="30"/>
      <c r="AM143" s="30"/>
      <c r="AN143" s="31"/>
      <c r="AO143" s="59"/>
      <c r="AP143" s="59"/>
      <c r="AQ143" s="59"/>
      <c r="AR143" s="31"/>
      <c r="AS143" s="4" t="str">
        <f>IF(AND(ISNA((VLOOKUP(F143,'2 Maakoodit'!A:A,1,FALSE)))=TRUE,ISBLANK(F143)=FALSE),"Maakoodia ei löydy maalistalta. ","")</f>
        <v/>
      </c>
      <c r="AT143" s="4" t="str">
        <f>IF(AND(ISNA((VLOOKUP(P143,'3 Toimialat'!A:A,1,FALSE)))=TRUE,ISBLANK(P143)=FALSE),"1. toimialakoodia ei löydy toimialalistalta. ","")</f>
        <v/>
      </c>
      <c r="AU143" s="4" t="str">
        <f>IF(AND(ISNA((VLOOKUP(R143,'3 Toimialat'!A:A,1,FALSE)))=TRUE,ISBLANK(R143)=FALSE),"2. toimialakoodia ei löydy toimialalistalta. ","")</f>
        <v/>
      </c>
      <c r="AV143" s="4" t="str">
        <f>IF(AND(ISNA((VLOOKUP(T143,'3 Toimialat'!A:A,1,FALSE)))=TRUE,ISBLANK(T143)=FALSE),"3. toimialakoodia ei löydy toimialalistalta. ","")</f>
        <v/>
      </c>
      <c r="AW143" s="13" t="str">
        <f t="shared" si="26"/>
        <v/>
      </c>
      <c r="AX143" s="13" t="str">
        <f t="shared" si="27"/>
        <v/>
      </c>
      <c r="AY143" s="13" t="str">
        <f t="shared" si="28"/>
        <v/>
      </c>
      <c r="AZ143" s="13" t="str">
        <f t="shared" si="29"/>
        <v/>
      </c>
      <c r="BA143" s="13" t="str">
        <f t="shared" si="30"/>
        <v/>
      </c>
      <c r="BB143" s="13" t="str">
        <f t="shared" si="31"/>
        <v/>
      </c>
      <c r="BC143" s="13" t="str">
        <f t="shared" si="32"/>
        <v/>
      </c>
      <c r="BD143" s="13" t="str">
        <f t="shared" si="33"/>
        <v/>
      </c>
      <c r="BE143" s="13" t="str">
        <f t="shared" si="34"/>
        <v/>
      </c>
      <c r="BF143" s="13" t="str">
        <f t="shared" si="35"/>
        <v/>
      </c>
      <c r="BG143" s="13" t="str">
        <f t="shared" si="36"/>
        <v/>
      </c>
      <c r="BH143" s="2">
        <f t="shared" si="37"/>
        <v>0</v>
      </c>
      <c r="BI143" s="13" t="str">
        <f t="shared" si="38"/>
        <v/>
      </c>
      <c r="BJ143" s="13" t="str">
        <f t="shared" si="39"/>
        <v/>
      </c>
      <c r="BK143" s="13" t="str">
        <f t="shared" si="40"/>
        <v/>
      </c>
      <c r="BL143" s="13" t="str">
        <f t="shared" si="41"/>
        <v/>
      </c>
      <c r="BM143" s="13" t="str">
        <f t="shared" si="42"/>
        <v/>
      </c>
      <c r="BN143" s="13" t="str">
        <f t="shared" si="43"/>
        <v/>
      </c>
      <c r="BO143" s="58" t="str">
        <f t="shared" si="44"/>
        <v/>
      </c>
    </row>
    <row r="144" spans="1:67" ht="10.5" x14ac:dyDescent="0.25">
      <c r="A144" s="30"/>
      <c r="B144" s="30"/>
      <c r="C144" s="30"/>
      <c r="D144" s="30"/>
      <c r="E144" s="30"/>
      <c r="F144" s="54"/>
      <c r="G144" s="30"/>
      <c r="H144" s="30"/>
      <c r="I144" s="31"/>
      <c r="J144" s="32"/>
      <c r="K144" s="32"/>
      <c r="L144" s="32"/>
      <c r="M144" s="32"/>
      <c r="N144" s="32"/>
      <c r="O144" s="32"/>
      <c r="P144" s="54"/>
      <c r="Q144" s="32"/>
      <c r="R144" s="54"/>
      <c r="S144" s="31"/>
      <c r="T144" s="54"/>
      <c r="U144" s="31"/>
      <c r="V144" s="31"/>
      <c r="W144" s="31"/>
      <c r="X144" s="59"/>
      <c r="Y144" s="59"/>
      <c r="Z144" s="59"/>
      <c r="AA144" s="59"/>
      <c r="AB144" s="59"/>
      <c r="AC144" s="30"/>
      <c r="AD144" s="59"/>
      <c r="AE144" s="30"/>
      <c r="AF144" s="59"/>
      <c r="AG144" s="30"/>
      <c r="AH144" s="59"/>
      <c r="AI144" s="30"/>
      <c r="AJ144" s="59"/>
      <c r="AK144" s="30"/>
      <c r="AL144" s="30"/>
      <c r="AM144" s="30"/>
      <c r="AN144" s="31"/>
      <c r="AO144" s="59"/>
      <c r="AP144" s="59"/>
      <c r="AQ144" s="59"/>
      <c r="AR144" s="31"/>
      <c r="AS144" s="4" t="str">
        <f>IF(AND(ISNA((VLOOKUP(F144,'2 Maakoodit'!A:A,1,FALSE)))=TRUE,ISBLANK(F144)=FALSE),"Maakoodia ei löydy maalistalta. ","")</f>
        <v/>
      </c>
      <c r="AT144" s="4" t="str">
        <f>IF(AND(ISNA((VLOOKUP(P144,'3 Toimialat'!A:A,1,FALSE)))=TRUE,ISBLANK(P144)=FALSE),"1. toimialakoodia ei löydy toimialalistalta. ","")</f>
        <v/>
      </c>
      <c r="AU144" s="4" t="str">
        <f>IF(AND(ISNA((VLOOKUP(R144,'3 Toimialat'!A:A,1,FALSE)))=TRUE,ISBLANK(R144)=FALSE),"2. toimialakoodia ei löydy toimialalistalta. ","")</f>
        <v/>
      </c>
      <c r="AV144" s="4" t="str">
        <f>IF(AND(ISNA((VLOOKUP(T144,'3 Toimialat'!A:A,1,FALSE)))=TRUE,ISBLANK(T144)=FALSE),"3. toimialakoodia ei löydy toimialalistalta. ","")</f>
        <v/>
      </c>
      <c r="AW144" s="13" t="str">
        <f t="shared" ref="AW144:AW207" si="45">IF(AND(AC144&gt;50,OR(AB144=1,AB144=0,AB144="")),"Jos biodiversity osatavoite, %-osuuden maksimi on 50. ","")</f>
        <v/>
      </c>
      <c r="AX144" s="13" t="str">
        <f t="shared" ref="AX144:AX207" si="46">IF(AND(AND(AD144&gt;0,AD144&lt;50),OR(AC144=2,AC144="")),"Jos biodiversity päätavoite, %-osuuden minimi on 50. ","")</f>
        <v/>
      </c>
      <c r="AY144" s="13" t="str">
        <f t="shared" ref="AY144:AY207" si="47">IF(AND(AE144&gt;50,OR(AD144=1,AD144=0,AD144="")),"Jos Climate change - mitigation osatavoite, %-osuuden maksimi on 50. ","")</f>
        <v/>
      </c>
      <c r="AZ144" s="13" t="str">
        <f t="shared" ref="AZ144:AZ207" si="48">IF(AND(AND(AE144&gt;0,AE144&lt;50),OR(AD144=2,AD144="")),"Jos Climate change - mitigation päätavoite, %-osuuden minimi on 50. ","")</f>
        <v/>
      </c>
      <c r="BA144" s="13" t="str">
        <f t="shared" ref="BA144:BA207" si="49">IF(AND(AG144&gt;50,OR(AF144=1,AF144=0,AF144="")),"Jos Climate change - adaptation osatavoite, %-osuuden maksimi on 50. ","")</f>
        <v/>
      </c>
      <c r="BB144" s="13" t="str">
        <f t="shared" ref="BB144:BB207" si="50">IF(AND(AND(AG144&gt;0,AG144&lt;50),OR(AF144=2,AF144="")),"Jos Climate change - adaptation päätavoite, %-osuuden minimi on 50. ","")</f>
        <v/>
      </c>
      <c r="BC144" s="13" t="str">
        <f t="shared" ref="BC144:BC207" si="51">IF(AND(AI144&gt;50,OR(AH144=1,AH144=0,AH144="")),"Jos Desertification osatavoite, %-osuuden maksimi on 50. ","")</f>
        <v/>
      </c>
      <c r="BD144" s="13" t="str">
        <f t="shared" ref="BD144:BD207" si="52">IF(AND(AND(AI144&gt;0,AI144&lt;50),OR(AH144=2,AH144="")),"Jos Desertification päätavoite, %-osuuden minimi on 50. ","")</f>
        <v/>
      </c>
      <c r="BE144" s="13" t="str">
        <f t="shared" ref="BE144:BE207" si="53">IF(AND(NOT(A144=""),B144=""),"Lisää uusi projektikoodi. ","")</f>
        <v/>
      </c>
      <c r="BF144" s="13" t="str">
        <f t="shared" ref="BF144:BF207" si="54">IF(LEN(C144)&gt;140,"Project name in Finnish on yli 140 merkkiä. ","")</f>
        <v/>
      </c>
      <c r="BG144" s="13" t="str">
        <f t="shared" ref="BG144:BG207" si="55">IF(LEN(D144)&gt;140,"Project name in English on yli 140 merkkiä. ","")</f>
        <v/>
      </c>
      <c r="BH144" s="2">
        <f t="shared" ref="BH144:BH207" si="56">IF(Q144=MAX(Q144,S144,U144),P144,IF(S144=MAX(Q144,S144,U144),R144,T144))</f>
        <v>0</v>
      </c>
      <c r="BI144" s="13" t="str">
        <f t="shared" ref="BI144:BI207" si="57">IF(LEN(V144)&gt;2500,"Project description in Finnish on yli 2500 merkkiä. ","")</f>
        <v/>
      </c>
      <c r="BJ144" s="13" t="str">
        <f t="shared" ref="BJ144:BJ207" si="58">IF(LEN(W144)&gt;2500,"Project description in English on yli 2500 merkkiä. ","")</f>
        <v/>
      </c>
      <c r="BK144" s="13" t="str">
        <f t="shared" ref="BK144:BK207" si="59">IF(AND(OR(BH144=15170,BH144=15180),NOT(X144=2)),"Jos purpose code on 15170 tai 15180 tulee gender markkerin olla 2. ","")</f>
        <v/>
      </c>
      <c r="BL144" s="13" t="str">
        <f t="shared" ref="BL144:BL207" si="60">IF(AND(LEFT(BH144,3)=410,NOT(Y144=2)),"Purpose code kuuluu ympäristonsuojeluun (410**) mutta aid to environment markkeri ei ole 2. ","")</f>
        <v/>
      </c>
      <c r="BM144" s="13" t="str">
        <f t="shared" ref="BM144:BM207" si="61">IF(AND(NOT(Z144=2),OR(BH144=15111,BH144=15117,BH144=15118,BH144=15119,BH144=15112,BH144=15128,BH144=15129,BH144=15185,BH144=15113,BH144=15130,BH144=15131,BH144=15132,BH144=15133,BH144=15134,BH144=15135,BH144=15136,BH144=15137,BH144=15150,BH144=15151,BH144=15152,BH144=15153,BH144=15160,BH144=15210,BH144=15220,BH144=15230,BH144=15240,BH144=15261)),"Suurin merkitty purpose code vaatii että PDGG markkeri on 2. ","")</f>
        <v/>
      </c>
      <c r="BN144" s="13" t="str">
        <f t="shared" ref="BN144:BN207" si="62">IF(AND(BH144=41030,NOT(AB144=2)),"Purpose code on 41030 mutta Biodiversiteetti markkeri ei ole 2. ","")</f>
        <v/>
      </c>
      <c r="BO144" s="58" t="str">
        <f t="shared" ref="BO144:BO207" si="63">AS144&amp;AT144&amp;AU144&amp;AV144&amp;AW144&amp;AX144&amp;AY144&amp;AZ144&amp;BA144&amp;BB144&amp;BC144&amp;BD144&amp;BE144&amp;BF144&amp;BG144&amp;BI144&amp;BJ144&amp;BK144&amp;BL144&amp;BM144&amp;BN144</f>
        <v/>
      </c>
    </row>
    <row r="145" spans="1:67" ht="10.5" x14ac:dyDescent="0.25">
      <c r="A145" s="30"/>
      <c r="B145" s="30"/>
      <c r="C145" s="30"/>
      <c r="D145" s="30"/>
      <c r="E145" s="30"/>
      <c r="F145" s="54"/>
      <c r="G145" s="30"/>
      <c r="H145" s="30"/>
      <c r="I145" s="31"/>
      <c r="J145" s="32"/>
      <c r="K145" s="32"/>
      <c r="L145" s="32"/>
      <c r="M145" s="32"/>
      <c r="N145" s="32"/>
      <c r="O145" s="32"/>
      <c r="P145" s="54"/>
      <c r="Q145" s="32"/>
      <c r="R145" s="54"/>
      <c r="S145" s="31"/>
      <c r="T145" s="54"/>
      <c r="U145" s="31"/>
      <c r="V145" s="31"/>
      <c r="W145" s="31"/>
      <c r="X145" s="59"/>
      <c r="Y145" s="59"/>
      <c r="Z145" s="59"/>
      <c r="AA145" s="59"/>
      <c r="AB145" s="59"/>
      <c r="AC145" s="30"/>
      <c r="AD145" s="59"/>
      <c r="AE145" s="30"/>
      <c r="AF145" s="59"/>
      <c r="AG145" s="30"/>
      <c r="AH145" s="59"/>
      <c r="AI145" s="30"/>
      <c r="AJ145" s="59"/>
      <c r="AK145" s="30"/>
      <c r="AL145" s="30"/>
      <c r="AM145" s="30"/>
      <c r="AN145" s="31"/>
      <c r="AO145" s="59"/>
      <c r="AP145" s="59"/>
      <c r="AQ145" s="59"/>
      <c r="AR145" s="31"/>
      <c r="AS145" s="4" t="str">
        <f>IF(AND(ISNA((VLOOKUP(F145,'2 Maakoodit'!A:A,1,FALSE)))=TRUE,ISBLANK(F145)=FALSE),"Maakoodia ei löydy maalistalta. ","")</f>
        <v/>
      </c>
      <c r="AT145" s="4" t="str">
        <f>IF(AND(ISNA((VLOOKUP(P145,'3 Toimialat'!A:A,1,FALSE)))=TRUE,ISBLANK(P145)=FALSE),"1. toimialakoodia ei löydy toimialalistalta. ","")</f>
        <v/>
      </c>
      <c r="AU145" s="4" t="str">
        <f>IF(AND(ISNA((VLOOKUP(R145,'3 Toimialat'!A:A,1,FALSE)))=TRUE,ISBLANK(R145)=FALSE),"2. toimialakoodia ei löydy toimialalistalta. ","")</f>
        <v/>
      </c>
      <c r="AV145" s="4" t="str">
        <f>IF(AND(ISNA((VLOOKUP(T145,'3 Toimialat'!A:A,1,FALSE)))=TRUE,ISBLANK(T145)=FALSE),"3. toimialakoodia ei löydy toimialalistalta. ","")</f>
        <v/>
      </c>
      <c r="AW145" s="13" t="str">
        <f t="shared" si="45"/>
        <v/>
      </c>
      <c r="AX145" s="13" t="str">
        <f t="shared" si="46"/>
        <v/>
      </c>
      <c r="AY145" s="13" t="str">
        <f t="shared" si="47"/>
        <v/>
      </c>
      <c r="AZ145" s="13" t="str">
        <f t="shared" si="48"/>
        <v/>
      </c>
      <c r="BA145" s="13" t="str">
        <f t="shared" si="49"/>
        <v/>
      </c>
      <c r="BB145" s="13" t="str">
        <f t="shared" si="50"/>
        <v/>
      </c>
      <c r="BC145" s="13" t="str">
        <f t="shared" si="51"/>
        <v/>
      </c>
      <c r="BD145" s="13" t="str">
        <f t="shared" si="52"/>
        <v/>
      </c>
      <c r="BE145" s="13" t="str">
        <f t="shared" si="53"/>
        <v/>
      </c>
      <c r="BF145" s="13" t="str">
        <f t="shared" si="54"/>
        <v/>
      </c>
      <c r="BG145" s="13" t="str">
        <f t="shared" si="55"/>
        <v/>
      </c>
      <c r="BH145" s="2">
        <f t="shared" si="56"/>
        <v>0</v>
      </c>
      <c r="BI145" s="13" t="str">
        <f t="shared" si="57"/>
        <v/>
      </c>
      <c r="BJ145" s="13" t="str">
        <f t="shared" si="58"/>
        <v/>
      </c>
      <c r="BK145" s="13" t="str">
        <f t="shared" si="59"/>
        <v/>
      </c>
      <c r="BL145" s="13" t="str">
        <f t="shared" si="60"/>
        <v/>
      </c>
      <c r="BM145" s="13" t="str">
        <f t="shared" si="61"/>
        <v/>
      </c>
      <c r="BN145" s="13" t="str">
        <f t="shared" si="62"/>
        <v/>
      </c>
      <c r="BO145" s="58" t="str">
        <f t="shared" si="63"/>
        <v/>
      </c>
    </row>
    <row r="146" spans="1:67" ht="10.5" x14ac:dyDescent="0.25">
      <c r="A146" s="30"/>
      <c r="B146" s="30"/>
      <c r="C146" s="30"/>
      <c r="D146" s="30"/>
      <c r="E146" s="30"/>
      <c r="F146" s="54"/>
      <c r="G146" s="30"/>
      <c r="H146" s="30"/>
      <c r="I146" s="31"/>
      <c r="J146" s="32"/>
      <c r="K146" s="32"/>
      <c r="L146" s="32"/>
      <c r="M146" s="32"/>
      <c r="N146" s="32"/>
      <c r="O146" s="32"/>
      <c r="P146" s="54"/>
      <c r="Q146" s="32"/>
      <c r="R146" s="54"/>
      <c r="S146" s="31"/>
      <c r="T146" s="54"/>
      <c r="U146" s="31"/>
      <c r="V146" s="31"/>
      <c r="W146" s="31"/>
      <c r="X146" s="59"/>
      <c r="Y146" s="59"/>
      <c r="Z146" s="59"/>
      <c r="AA146" s="59"/>
      <c r="AB146" s="59"/>
      <c r="AC146" s="30"/>
      <c r="AD146" s="59"/>
      <c r="AE146" s="30"/>
      <c r="AF146" s="59"/>
      <c r="AG146" s="30"/>
      <c r="AH146" s="59"/>
      <c r="AI146" s="30"/>
      <c r="AJ146" s="59"/>
      <c r="AK146" s="30"/>
      <c r="AL146" s="30"/>
      <c r="AM146" s="30"/>
      <c r="AN146" s="31"/>
      <c r="AO146" s="59"/>
      <c r="AP146" s="59"/>
      <c r="AQ146" s="59"/>
      <c r="AR146" s="31"/>
      <c r="AS146" s="4" t="str">
        <f>IF(AND(ISNA((VLOOKUP(F146,'2 Maakoodit'!A:A,1,FALSE)))=TRUE,ISBLANK(F146)=FALSE),"Maakoodia ei löydy maalistalta. ","")</f>
        <v/>
      </c>
      <c r="AT146" s="4" t="str">
        <f>IF(AND(ISNA((VLOOKUP(P146,'3 Toimialat'!A:A,1,FALSE)))=TRUE,ISBLANK(P146)=FALSE),"1. toimialakoodia ei löydy toimialalistalta. ","")</f>
        <v/>
      </c>
      <c r="AU146" s="4" t="str">
        <f>IF(AND(ISNA((VLOOKUP(R146,'3 Toimialat'!A:A,1,FALSE)))=TRUE,ISBLANK(R146)=FALSE),"2. toimialakoodia ei löydy toimialalistalta. ","")</f>
        <v/>
      </c>
      <c r="AV146" s="4" t="str">
        <f>IF(AND(ISNA((VLOOKUP(T146,'3 Toimialat'!A:A,1,FALSE)))=TRUE,ISBLANK(T146)=FALSE),"3. toimialakoodia ei löydy toimialalistalta. ","")</f>
        <v/>
      </c>
      <c r="AW146" s="13" t="str">
        <f t="shared" si="45"/>
        <v/>
      </c>
      <c r="AX146" s="13" t="str">
        <f t="shared" si="46"/>
        <v/>
      </c>
      <c r="AY146" s="13" t="str">
        <f t="shared" si="47"/>
        <v/>
      </c>
      <c r="AZ146" s="13" t="str">
        <f t="shared" si="48"/>
        <v/>
      </c>
      <c r="BA146" s="13" t="str">
        <f t="shared" si="49"/>
        <v/>
      </c>
      <c r="BB146" s="13" t="str">
        <f t="shared" si="50"/>
        <v/>
      </c>
      <c r="BC146" s="13" t="str">
        <f t="shared" si="51"/>
        <v/>
      </c>
      <c r="BD146" s="13" t="str">
        <f t="shared" si="52"/>
        <v/>
      </c>
      <c r="BE146" s="13" t="str">
        <f t="shared" si="53"/>
        <v/>
      </c>
      <c r="BF146" s="13" t="str">
        <f t="shared" si="54"/>
        <v/>
      </c>
      <c r="BG146" s="13" t="str">
        <f t="shared" si="55"/>
        <v/>
      </c>
      <c r="BH146" s="2">
        <f t="shared" si="56"/>
        <v>0</v>
      </c>
      <c r="BI146" s="13" t="str">
        <f t="shared" si="57"/>
        <v/>
      </c>
      <c r="BJ146" s="13" t="str">
        <f t="shared" si="58"/>
        <v/>
      </c>
      <c r="BK146" s="13" t="str">
        <f t="shared" si="59"/>
        <v/>
      </c>
      <c r="BL146" s="13" t="str">
        <f t="shared" si="60"/>
        <v/>
      </c>
      <c r="BM146" s="13" t="str">
        <f t="shared" si="61"/>
        <v/>
      </c>
      <c r="BN146" s="13" t="str">
        <f t="shared" si="62"/>
        <v/>
      </c>
      <c r="BO146" s="58" t="str">
        <f t="shared" si="63"/>
        <v/>
      </c>
    </row>
    <row r="147" spans="1:67" ht="10.5" x14ac:dyDescent="0.25">
      <c r="A147" s="30"/>
      <c r="B147" s="30"/>
      <c r="C147" s="30"/>
      <c r="D147" s="30"/>
      <c r="E147" s="30"/>
      <c r="F147" s="54"/>
      <c r="G147" s="30"/>
      <c r="H147" s="30"/>
      <c r="I147" s="31"/>
      <c r="J147" s="32"/>
      <c r="K147" s="32"/>
      <c r="L147" s="32"/>
      <c r="M147" s="32"/>
      <c r="N147" s="32"/>
      <c r="O147" s="32"/>
      <c r="P147" s="54"/>
      <c r="Q147" s="32"/>
      <c r="R147" s="54"/>
      <c r="S147" s="31"/>
      <c r="T147" s="54"/>
      <c r="U147" s="31"/>
      <c r="V147" s="31"/>
      <c r="W147" s="31"/>
      <c r="X147" s="59"/>
      <c r="Y147" s="59"/>
      <c r="Z147" s="59"/>
      <c r="AA147" s="59"/>
      <c r="AB147" s="59"/>
      <c r="AC147" s="30"/>
      <c r="AD147" s="59"/>
      <c r="AE147" s="30"/>
      <c r="AF147" s="59"/>
      <c r="AG147" s="30"/>
      <c r="AH147" s="59"/>
      <c r="AI147" s="30"/>
      <c r="AJ147" s="59"/>
      <c r="AK147" s="30"/>
      <c r="AL147" s="30"/>
      <c r="AM147" s="30"/>
      <c r="AN147" s="31"/>
      <c r="AO147" s="59"/>
      <c r="AP147" s="59"/>
      <c r="AQ147" s="59"/>
      <c r="AR147" s="31"/>
      <c r="AS147" s="4" t="str">
        <f>IF(AND(ISNA((VLOOKUP(F147,'2 Maakoodit'!A:A,1,FALSE)))=TRUE,ISBLANK(F147)=FALSE),"Maakoodia ei löydy maalistalta. ","")</f>
        <v/>
      </c>
      <c r="AT147" s="4" t="str">
        <f>IF(AND(ISNA((VLOOKUP(P147,'3 Toimialat'!A:A,1,FALSE)))=TRUE,ISBLANK(P147)=FALSE),"1. toimialakoodia ei löydy toimialalistalta. ","")</f>
        <v/>
      </c>
      <c r="AU147" s="4" t="str">
        <f>IF(AND(ISNA((VLOOKUP(R147,'3 Toimialat'!A:A,1,FALSE)))=TRUE,ISBLANK(R147)=FALSE),"2. toimialakoodia ei löydy toimialalistalta. ","")</f>
        <v/>
      </c>
      <c r="AV147" s="4" t="str">
        <f>IF(AND(ISNA((VLOOKUP(T147,'3 Toimialat'!A:A,1,FALSE)))=TRUE,ISBLANK(T147)=FALSE),"3. toimialakoodia ei löydy toimialalistalta. ","")</f>
        <v/>
      </c>
      <c r="AW147" s="13" t="str">
        <f t="shared" si="45"/>
        <v/>
      </c>
      <c r="AX147" s="13" t="str">
        <f t="shared" si="46"/>
        <v/>
      </c>
      <c r="AY147" s="13" t="str">
        <f t="shared" si="47"/>
        <v/>
      </c>
      <c r="AZ147" s="13" t="str">
        <f t="shared" si="48"/>
        <v/>
      </c>
      <c r="BA147" s="13" t="str">
        <f t="shared" si="49"/>
        <v/>
      </c>
      <c r="BB147" s="13" t="str">
        <f t="shared" si="50"/>
        <v/>
      </c>
      <c r="BC147" s="13" t="str">
        <f t="shared" si="51"/>
        <v/>
      </c>
      <c r="BD147" s="13" t="str">
        <f t="shared" si="52"/>
        <v/>
      </c>
      <c r="BE147" s="13" t="str">
        <f t="shared" si="53"/>
        <v/>
      </c>
      <c r="BF147" s="13" t="str">
        <f t="shared" si="54"/>
        <v/>
      </c>
      <c r="BG147" s="13" t="str">
        <f t="shared" si="55"/>
        <v/>
      </c>
      <c r="BH147" s="2">
        <f t="shared" si="56"/>
        <v>0</v>
      </c>
      <c r="BI147" s="13" t="str">
        <f t="shared" si="57"/>
        <v/>
      </c>
      <c r="BJ147" s="13" t="str">
        <f t="shared" si="58"/>
        <v/>
      </c>
      <c r="BK147" s="13" t="str">
        <f t="shared" si="59"/>
        <v/>
      </c>
      <c r="BL147" s="13" t="str">
        <f t="shared" si="60"/>
        <v/>
      </c>
      <c r="BM147" s="13" t="str">
        <f t="shared" si="61"/>
        <v/>
      </c>
      <c r="BN147" s="13" t="str">
        <f t="shared" si="62"/>
        <v/>
      </c>
      <c r="BO147" s="58" t="str">
        <f t="shared" si="63"/>
        <v/>
      </c>
    </row>
    <row r="148" spans="1:67" ht="10.5" x14ac:dyDescent="0.25">
      <c r="A148" s="30"/>
      <c r="B148" s="30"/>
      <c r="C148" s="30"/>
      <c r="D148" s="30"/>
      <c r="E148" s="30"/>
      <c r="F148" s="54"/>
      <c r="G148" s="30"/>
      <c r="H148" s="30"/>
      <c r="I148" s="31"/>
      <c r="J148" s="32"/>
      <c r="K148" s="32"/>
      <c r="L148" s="32"/>
      <c r="M148" s="32"/>
      <c r="N148" s="32"/>
      <c r="O148" s="32"/>
      <c r="P148" s="54"/>
      <c r="Q148" s="32"/>
      <c r="R148" s="54"/>
      <c r="S148" s="31"/>
      <c r="T148" s="54"/>
      <c r="U148" s="31"/>
      <c r="V148" s="31"/>
      <c r="W148" s="31"/>
      <c r="X148" s="59"/>
      <c r="Y148" s="59"/>
      <c r="Z148" s="59"/>
      <c r="AA148" s="59"/>
      <c r="AB148" s="59"/>
      <c r="AC148" s="30"/>
      <c r="AD148" s="59"/>
      <c r="AE148" s="30"/>
      <c r="AF148" s="59"/>
      <c r="AG148" s="30"/>
      <c r="AH148" s="59"/>
      <c r="AI148" s="30"/>
      <c r="AJ148" s="59"/>
      <c r="AK148" s="30"/>
      <c r="AL148" s="30"/>
      <c r="AM148" s="30"/>
      <c r="AN148" s="31"/>
      <c r="AO148" s="59"/>
      <c r="AP148" s="59"/>
      <c r="AQ148" s="59"/>
      <c r="AR148" s="31"/>
      <c r="AS148" s="4" t="str">
        <f>IF(AND(ISNA((VLOOKUP(F148,'2 Maakoodit'!A:A,1,FALSE)))=TRUE,ISBLANK(F148)=FALSE),"Maakoodia ei löydy maalistalta. ","")</f>
        <v/>
      </c>
      <c r="AT148" s="4" t="str">
        <f>IF(AND(ISNA((VLOOKUP(P148,'3 Toimialat'!A:A,1,FALSE)))=TRUE,ISBLANK(P148)=FALSE),"1. toimialakoodia ei löydy toimialalistalta. ","")</f>
        <v/>
      </c>
      <c r="AU148" s="4" t="str">
        <f>IF(AND(ISNA((VLOOKUP(R148,'3 Toimialat'!A:A,1,FALSE)))=TRUE,ISBLANK(R148)=FALSE),"2. toimialakoodia ei löydy toimialalistalta. ","")</f>
        <v/>
      </c>
      <c r="AV148" s="4" t="str">
        <f>IF(AND(ISNA((VLOOKUP(T148,'3 Toimialat'!A:A,1,FALSE)))=TRUE,ISBLANK(T148)=FALSE),"3. toimialakoodia ei löydy toimialalistalta. ","")</f>
        <v/>
      </c>
      <c r="AW148" s="13" t="str">
        <f t="shared" si="45"/>
        <v/>
      </c>
      <c r="AX148" s="13" t="str">
        <f t="shared" si="46"/>
        <v/>
      </c>
      <c r="AY148" s="13" t="str">
        <f t="shared" si="47"/>
        <v/>
      </c>
      <c r="AZ148" s="13" t="str">
        <f t="shared" si="48"/>
        <v/>
      </c>
      <c r="BA148" s="13" t="str">
        <f t="shared" si="49"/>
        <v/>
      </c>
      <c r="BB148" s="13" t="str">
        <f t="shared" si="50"/>
        <v/>
      </c>
      <c r="BC148" s="13" t="str">
        <f t="shared" si="51"/>
        <v/>
      </c>
      <c r="BD148" s="13" t="str">
        <f t="shared" si="52"/>
        <v/>
      </c>
      <c r="BE148" s="13" t="str">
        <f t="shared" si="53"/>
        <v/>
      </c>
      <c r="BF148" s="13" t="str">
        <f t="shared" si="54"/>
        <v/>
      </c>
      <c r="BG148" s="13" t="str">
        <f t="shared" si="55"/>
        <v/>
      </c>
      <c r="BH148" s="2">
        <f t="shared" si="56"/>
        <v>0</v>
      </c>
      <c r="BI148" s="13" t="str">
        <f t="shared" si="57"/>
        <v/>
      </c>
      <c r="BJ148" s="13" t="str">
        <f t="shared" si="58"/>
        <v/>
      </c>
      <c r="BK148" s="13" t="str">
        <f t="shared" si="59"/>
        <v/>
      </c>
      <c r="BL148" s="13" t="str">
        <f t="shared" si="60"/>
        <v/>
      </c>
      <c r="BM148" s="13" t="str">
        <f t="shared" si="61"/>
        <v/>
      </c>
      <c r="BN148" s="13" t="str">
        <f t="shared" si="62"/>
        <v/>
      </c>
      <c r="BO148" s="58" t="str">
        <f t="shared" si="63"/>
        <v/>
      </c>
    </row>
    <row r="149" spans="1:67" ht="10.5" x14ac:dyDescent="0.25">
      <c r="A149" s="30"/>
      <c r="B149" s="30"/>
      <c r="C149" s="30"/>
      <c r="D149" s="30"/>
      <c r="E149" s="30"/>
      <c r="F149" s="54"/>
      <c r="G149" s="30"/>
      <c r="H149" s="30"/>
      <c r="I149" s="31"/>
      <c r="J149" s="32"/>
      <c r="K149" s="32"/>
      <c r="L149" s="32"/>
      <c r="M149" s="32"/>
      <c r="N149" s="32"/>
      <c r="O149" s="32"/>
      <c r="P149" s="54"/>
      <c r="Q149" s="32"/>
      <c r="R149" s="54"/>
      <c r="S149" s="31"/>
      <c r="T149" s="54"/>
      <c r="U149" s="31"/>
      <c r="V149" s="31"/>
      <c r="W149" s="31"/>
      <c r="X149" s="59"/>
      <c r="Y149" s="59"/>
      <c r="Z149" s="59"/>
      <c r="AA149" s="59"/>
      <c r="AB149" s="59"/>
      <c r="AC149" s="30"/>
      <c r="AD149" s="59"/>
      <c r="AE149" s="30"/>
      <c r="AF149" s="59"/>
      <c r="AG149" s="30"/>
      <c r="AH149" s="59"/>
      <c r="AI149" s="30"/>
      <c r="AJ149" s="59"/>
      <c r="AK149" s="30"/>
      <c r="AL149" s="30"/>
      <c r="AM149" s="30"/>
      <c r="AN149" s="31"/>
      <c r="AO149" s="59"/>
      <c r="AP149" s="59"/>
      <c r="AQ149" s="59"/>
      <c r="AR149" s="31"/>
      <c r="AS149" s="4" t="str">
        <f>IF(AND(ISNA((VLOOKUP(F149,'2 Maakoodit'!A:A,1,FALSE)))=TRUE,ISBLANK(F149)=FALSE),"Maakoodia ei löydy maalistalta. ","")</f>
        <v/>
      </c>
      <c r="AT149" s="4" t="str">
        <f>IF(AND(ISNA((VLOOKUP(P149,'3 Toimialat'!A:A,1,FALSE)))=TRUE,ISBLANK(P149)=FALSE),"1. toimialakoodia ei löydy toimialalistalta. ","")</f>
        <v/>
      </c>
      <c r="AU149" s="4" t="str">
        <f>IF(AND(ISNA((VLOOKUP(R149,'3 Toimialat'!A:A,1,FALSE)))=TRUE,ISBLANK(R149)=FALSE),"2. toimialakoodia ei löydy toimialalistalta. ","")</f>
        <v/>
      </c>
      <c r="AV149" s="4" t="str">
        <f>IF(AND(ISNA((VLOOKUP(T149,'3 Toimialat'!A:A,1,FALSE)))=TRUE,ISBLANK(T149)=FALSE),"3. toimialakoodia ei löydy toimialalistalta. ","")</f>
        <v/>
      </c>
      <c r="AW149" s="13" t="str">
        <f t="shared" si="45"/>
        <v/>
      </c>
      <c r="AX149" s="13" t="str">
        <f t="shared" si="46"/>
        <v/>
      </c>
      <c r="AY149" s="13" t="str">
        <f t="shared" si="47"/>
        <v/>
      </c>
      <c r="AZ149" s="13" t="str">
        <f t="shared" si="48"/>
        <v/>
      </c>
      <c r="BA149" s="13" t="str">
        <f t="shared" si="49"/>
        <v/>
      </c>
      <c r="BB149" s="13" t="str">
        <f t="shared" si="50"/>
        <v/>
      </c>
      <c r="BC149" s="13" t="str">
        <f t="shared" si="51"/>
        <v/>
      </c>
      <c r="BD149" s="13" t="str">
        <f t="shared" si="52"/>
        <v/>
      </c>
      <c r="BE149" s="13" t="str">
        <f t="shared" si="53"/>
        <v/>
      </c>
      <c r="BF149" s="13" t="str">
        <f t="shared" si="54"/>
        <v/>
      </c>
      <c r="BG149" s="13" t="str">
        <f t="shared" si="55"/>
        <v/>
      </c>
      <c r="BH149" s="2">
        <f t="shared" si="56"/>
        <v>0</v>
      </c>
      <c r="BI149" s="13" t="str">
        <f t="shared" si="57"/>
        <v/>
      </c>
      <c r="BJ149" s="13" t="str">
        <f t="shared" si="58"/>
        <v/>
      </c>
      <c r="BK149" s="13" t="str">
        <f t="shared" si="59"/>
        <v/>
      </c>
      <c r="BL149" s="13" t="str">
        <f t="shared" si="60"/>
        <v/>
      </c>
      <c r="BM149" s="13" t="str">
        <f t="shared" si="61"/>
        <v/>
      </c>
      <c r="BN149" s="13" t="str">
        <f t="shared" si="62"/>
        <v/>
      </c>
      <c r="BO149" s="58" t="str">
        <f t="shared" si="63"/>
        <v/>
      </c>
    </row>
    <row r="150" spans="1:67" ht="10.5" x14ac:dyDescent="0.25">
      <c r="A150" s="30"/>
      <c r="B150" s="30"/>
      <c r="C150" s="30"/>
      <c r="D150" s="30"/>
      <c r="E150" s="30"/>
      <c r="F150" s="54"/>
      <c r="G150" s="30"/>
      <c r="H150" s="30"/>
      <c r="I150" s="31"/>
      <c r="J150" s="32"/>
      <c r="K150" s="32"/>
      <c r="L150" s="32"/>
      <c r="M150" s="32"/>
      <c r="N150" s="32"/>
      <c r="O150" s="32"/>
      <c r="P150" s="54"/>
      <c r="Q150" s="32"/>
      <c r="R150" s="54"/>
      <c r="S150" s="31"/>
      <c r="T150" s="54"/>
      <c r="U150" s="31"/>
      <c r="V150" s="31"/>
      <c r="W150" s="31"/>
      <c r="X150" s="59"/>
      <c r="Y150" s="59"/>
      <c r="Z150" s="59"/>
      <c r="AA150" s="59"/>
      <c r="AB150" s="59"/>
      <c r="AC150" s="30"/>
      <c r="AD150" s="59"/>
      <c r="AE150" s="30"/>
      <c r="AF150" s="59"/>
      <c r="AG150" s="30"/>
      <c r="AH150" s="59"/>
      <c r="AI150" s="30"/>
      <c r="AJ150" s="59"/>
      <c r="AK150" s="30"/>
      <c r="AL150" s="30"/>
      <c r="AM150" s="30"/>
      <c r="AN150" s="31"/>
      <c r="AO150" s="59"/>
      <c r="AP150" s="59"/>
      <c r="AQ150" s="59"/>
      <c r="AR150" s="31"/>
      <c r="AS150" s="4" t="str">
        <f>IF(AND(ISNA((VLOOKUP(F150,'2 Maakoodit'!A:A,1,FALSE)))=TRUE,ISBLANK(F150)=FALSE),"Maakoodia ei löydy maalistalta. ","")</f>
        <v/>
      </c>
      <c r="AT150" s="4" t="str">
        <f>IF(AND(ISNA((VLOOKUP(P150,'3 Toimialat'!A:A,1,FALSE)))=TRUE,ISBLANK(P150)=FALSE),"1. toimialakoodia ei löydy toimialalistalta. ","")</f>
        <v/>
      </c>
      <c r="AU150" s="4" t="str">
        <f>IF(AND(ISNA((VLOOKUP(R150,'3 Toimialat'!A:A,1,FALSE)))=TRUE,ISBLANK(R150)=FALSE),"2. toimialakoodia ei löydy toimialalistalta. ","")</f>
        <v/>
      </c>
      <c r="AV150" s="4" t="str">
        <f>IF(AND(ISNA((VLOOKUP(T150,'3 Toimialat'!A:A,1,FALSE)))=TRUE,ISBLANK(T150)=FALSE),"3. toimialakoodia ei löydy toimialalistalta. ","")</f>
        <v/>
      </c>
      <c r="AW150" s="13" t="str">
        <f t="shared" si="45"/>
        <v/>
      </c>
      <c r="AX150" s="13" t="str">
        <f t="shared" si="46"/>
        <v/>
      </c>
      <c r="AY150" s="13" t="str">
        <f t="shared" si="47"/>
        <v/>
      </c>
      <c r="AZ150" s="13" t="str">
        <f t="shared" si="48"/>
        <v/>
      </c>
      <c r="BA150" s="13" t="str">
        <f t="shared" si="49"/>
        <v/>
      </c>
      <c r="BB150" s="13" t="str">
        <f t="shared" si="50"/>
        <v/>
      </c>
      <c r="BC150" s="13" t="str">
        <f t="shared" si="51"/>
        <v/>
      </c>
      <c r="BD150" s="13" t="str">
        <f t="shared" si="52"/>
        <v/>
      </c>
      <c r="BE150" s="13" t="str">
        <f t="shared" si="53"/>
        <v/>
      </c>
      <c r="BF150" s="13" t="str">
        <f t="shared" si="54"/>
        <v/>
      </c>
      <c r="BG150" s="13" t="str">
        <f t="shared" si="55"/>
        <v/>
      </c>
      <c r="BH150" s="2">
        <f t="shared" si="56"/>
        <v>0</v>
      </c>
      <c r="BI150" s="13" t="str">
        <f t="shared" si="57"/>
        <v/>
      </c>
      <c r="BJ150" s="13" t="str">
        <f t="shared" si="58"/>
        <v/>
      </c>
      <c r="BK150" s="13" t="str">
        <f t="shared" si="59"/>
        <v/>
      </c>
      <c r="BL150" s="13" t="str">
        <f t="shared" si="60"/>
        <v/>
      </c>
      <c r="BM150" s="13" t="str">
        <f t="shared" si="61"/>
        <v/>
      </c>
      <c r="BN150" s="13" t="str">
        <f t="shared" si="62"/>
        <v/>
      </c>
      <c r="BO150" s="58" t="str">
        <f t="shared" si="63"/>
        <v/>
      </c>
    </row>
    <row r="151" spans="1:67" ht="10.5" x14ac:dyDescent="0.25">
      <c r="A151" s="30"/>
      <c r="B151" s="30"/>
      <c r="C151" s="30"/>
      <c r="D151" s="30"/>
      <c r="E151" s="30"/>
      <c r="F151" s="54"/>
      <c r="G151" s="30"/>
      <c r="H151" s="30"/>
      <c r="I151" s="31"/>
      <c r="J151" s="32"/>
      <c r="K151" s="32"/>
      <c r="L151" s="32"/>
      <c r="M151" s="32"/>
      <c r="N151" s="32"/>
      <c r="O151" s="32"/>
      <c r="P151" s="54"/>
      <c r="Q151" s="32"/>
      <c r="R151" s="54"/>
      <c r="S151" s="31"/>
      <c r="T151" s="54"/>
      <c r="U151" s="31"/>
      <c r="V151" s="31"/>
      <c r="W151" s="31"/>
      <c r="X151" s="59"/>
      <c r="Y151" s="59"/>
      <c r="Z151" s="59"/>
      <c r="AA151" s="59"/>
      <c r="AB151" s="59"/>
      <c r="AC151" s="30"/>
      <c r="AD151" s="59"/>
      <c r="AE151" s="30"/>
      <c r="AF151" s="59"/>
      <c r="AG151" s="30"/>
      <c r="AH151" s="59"/>
      <c r="AI151" s="30"/>
      <c r="AJ151" s="59"/>
      <c r="AK151" s="30"/>
      <c r="AL151" s="30"/>
      <c r="AM151" s="30"/>
      <c r="AN151" s="31"/>
      <c r="AO151" s="59"/>
      <c r="AP151" s="59"/>
      <c r="AQ151" s="59"/>
      <c r="AR151" s="31"/>
      <c r="AS151" s="4" t="str">
        <f>IF(AND(ISNA((VLOOKUP(F151,'2 Maakoodit'!A:A,1,FALSE)))=TRUE,ISBLANK(F151)=FALSE),"Maakoodia ei löydy maalistalta. ","")</f>
        <v/>
      </c>
      <c r="AT151" s="4" t="str">
        <f>IF(AND(ISNA((VLOOKUP(P151,'3 Toimialat'!A:A,1,FALSE)))=TRUE,ISBLANK(P151)=FALSE),"1. toimialakoodia ei löydy toimialalistalta. ","")</f>
        <v/>
      </c>
      <c r="AU151" s="4" t="str">
        <f>IF(AND(ISNA((VLOOKUP(R151,'3 Toimialat'!A:A,1,FALSE)))=TRUE,ISBLANK(R151)=FALSE),"2. toimialakoodia ei löydy toimialalistalta. ","")</f>
        <v/>
      </c>
      <c r="AV151" s="4" t="str">
        <f>IF(AND(ISNA((VLOOKUP(T151,'3 Toimialat'!A:A,1,FALSE)))=TRUE,ISBLANK(T151)=FALSE),"3. toimialakoodia ei löydy toimialalistalta. ","")</f>
        <v/>
      </c>
      <c r="AW151" s="13" t="str">
        <f t="shared" si="45"/>
        <v/>
      </c>
      <c r="AX151" s="13" t="str">
        <f t="shared" si="46"/>
        <v/>
      </c>
      <c r="AY151" s="13" t="str">
        <f t="shared" si="47"/>
        <v/>
      </c>
      <c r="AZ151" s="13" t="str">
        <f t="shared" si="48"/>
        <v/>
      </c>
      <c r="BA151" s="13" t="str">
        <f t="shared" si="49"/>
        <v/>
      </c>
      <c r="BB151" s="13" t="str">
        <f t="shared" si="50"/>
        <v/>
      </c>
      <c r="BC151" s="13" t="str">
        <f t="shared" si="51"/>
        <v/>
      </c>
      <c r="BD151" s="13" t="str">
        <f t="shared" si="52"/>
        <v/>
      </c>
      <c r="BE151" s="13" t="str">
        <f t="shared" si="53"/>
        <v/>
      </c>
      <c r="BF151" s="13" t="str">
        <f t="shared" si="54"/>
        <v/>
      </c>
      <c r="BG151" s="13" t="str">
        <f t="shared" si="55"/>
        <v/>
      </c>
      <c r="BH151" s="2">
        <f t="shared" si="56"/>
        <v>0</v>
      </c>
      <c r="BI151" s="13" t="str">
        <f t="shared" si="57"/>
        <v/>
      </c>
      <c r="BJ151" s="13" t="str">
        <f t="shared" si="58"/>
        <v/>
      </c>
      <c r="BK151" s="13" t="str">
        <f t="shared" si="59"/>
        <v/>
      </c>
      <c r="BL151" s="13" t="str">
        <f t="shared" si="60"/>
        <v/>
      </c>
      <c r="BM151" s="13" t="str">
        <f t="shared" si="61"/>
        <v/>
      </c>
      <c r="BN151" s="13" t="str">
        <f t="shared" si="62"/>
        <v/>
      </c>
      <c r="BO151" s="58" t="str">
        <f t="shared" si="63"/>
        <v/>
      </c>
    </row>
    <row r="152" spans="1:67" ht="10.5" x14ac:dyDescent="0.25">
      <c r="A152" s="30"/>
      <c r="B152" s="30"/>
      <c r="C152" s="30"/>
      <c r="D152" s="30"/>
      <c r="E152" s="30"/>
      <c r="F152" s="54"/>
      <c r="G152" s="30"/>
      <c r="H152" s="30"/>
      <c r="I152" s="31"/>
      <c r="J152" s="32"/>
      <c r="K152" s="32"/>
      <c r="L152" s="32"/>
      <c r="M152" s="32"/>
      <c r="N152" s="32"/>
      <c r="O152" s="32"/>
      <c r="P152" s="54"/>
      <c r="Q152" s="32"/>
      <c r="R152" s="54"/>
      <c r="S152" s="31"/>
      <c r="T152" s="54"/>
      <c r="U152" s="31"/>
      <c r="V152" s="31"/>
      <c r="W152" s="31"/>
      <c r="X152" s="59"/>
      <c r="Y152" s="59"/>
      <c r="Z152" s="59"/>
      <c r="AA152" s="59"/>
      <c r="AB152" s="59"/>
      <c r="AC152" s="30"/>
      <c r="AD152" s="59"/>
      <c r="AE152" s="30"/>
      <c r="AF152" s="59"/>
      <c r="AG152" s="30"/>
      <c r="AH152" s="59"/>
      <c r="AI152" s="30"/>
      <c r="AJ152" s="59"/>
      <c r="AK152" s="30"/>
      <c r="AL152" s="30"/>
      <c r="AM152" s="30"/>
      <c r="AN152" s="31"/>
      <c r="AO152" s="59"/>
      <c r="AP152" s="59"/>
      <c r="AQ152" s="59"/>
      <c r="AR152" s="31"/>
      <c r="AS152" s="4" t="str">
        <f>IF(AND(ISNA((VLOOKUP(F152,'2 Maakoodit'!A:A,1,FALSE)))=TRUE,ISBLANK(F152)=FALSE),"Maakoodia ei löydy maalistalta. ","")</f>
        <v/>
      </c>
      <c r="AT152" s="4" t="str">
        <f>IF(AND(ISNA((VLOOKUP(P152,'3 Toimialat'!A:A,1,FALSE)))=TRUE,ISBLANK(P152)=FALSE),"1. toimialakoodia ei löydy toimialalistalta. ","")</f>
        <v/>
      </c>
      <c r="AU152" s="4" t="str">
        <f>IF(AND(ISNA((VLOOKUP(R152,'3 Toimialat'!A:A,1,FALSE)))=TRUE,ISBLANK(R152)=FALSE),"2. toimialakoodia ei löydy toimialalistalta. ","")</f>
        <v/>
      </c>
      <c r="AV152" s="4" t="str">
        <f>IF(AND(ISNA((VLOOKUP(T152,'3 Toimialat'!A:A,1,FALSE)))=TRUE,ISBLANK(T152)=FALSE),"3. toimialakoodia ei löydy toimialalistalta. ","")</f>
        <v/>
      </c>
      <c r="AW152" s="13" t="str">
        <f t="shared" si="45"/>
        <v/>
      </c>
      <c r="AX152" s="13" t="str">
        <f t="shared" si="46"/>
        <v/>
      </c>
      <c r="AY152" s="13" t="str">
        <f t="shared" si="47"/>
        <v/>
      </c>
      <c r="AZ152" s="13" t="str">
        <f t="shared" si="48"/>
        <v/>
      </c>
      <c r="BA152" s="13" t="str">
        <f t="shared" si="49"/>
        <v/>
      </c>
      <c r="BB152" s="13" t="str">
        <f t="shared" si="50"/>
        <v/>
      </c>
      <c r="BC152" s="13" t="str">
        <f t="shared" si="51"/>
        <v/>
      </c>
      <c r="BD152" s="13" t="str">
        <f t="shared" si="52"/>
        <v/>
      </c>
      <c r="BE152" s="13" t="str">
        <f t="shared" si="53"/>
        <v/>
      </c>
      <c r="BF152" s="13" t="str">
        <f t="shared" si="54"/>
        <v/>
      </c>
      <c r="BG152" s="13" t="str">
        <f t="shared" si="55"/>
        <v/>
      </c>
      <c r="BH152" s="2">
        <f t="shared" si="56"/>
        <v>0</v>
      </c>
      <c r="BI152" s="13" t="str">
        <f t="shared" si="57"/>
        <v/>
      </c>
      <c r="BJ152" s="13" t="str">
        <f t="shared" si="58"/>
        <v/>
      </c>
      <c r="BK152" s="13" t="str">
        <f t="shared" si="59"/>
        <v/>
      </c>
      <c r="BL152" s="13" t="str">
        <f t="shared" si="60"/>
        <v/>
      </c>
      <c r="BM152" s="13" t="str">
        <f t="shared" si="61"/>
        <v/>
      </c>
      <c r="BN152" s="13" t="str">
        <f t="shared" si="62"/>
        <v/>
      </c>
      <c r="BO152" s="58" t="str">
        <f t="shared" si="63"/>
        <v/>
      </c>
    </row>
    <row r="153" spans="1:67" ht="10.5" x14ac:dyDescent="0.25">
      <c r="A153" s="30"/>
      <c r="B153" s="30"/>
      <c r="C153" s="30"/>
      <c r="D153" s="30"/>
      <c r="E153" s="30"/>
      <c r="F153" s="54"/>
      <c r="G153" s="30"/>
      <c r="H153" s="30"/>
      <c r="I153" s="31"/>
      <c r="J153" s="32"/>
      <c r="K153" s="32"/>
      <c r="L153" s="32"/>
      <c r="M153" s="32"/>
      <c r="N153" s="32"/>
      <c r="O153" s="32"/>
      <c r="P153" s="54"/>
      <c r="Q153" s="32"/>
      <c r="R153" s="54"/>
      <c r="S153" s="31"/>
      <c r="T153" s="54"/>
      <c r="U153" s="31"/>
      <c r="V153" s="31"/>
      <c r="W153" s="31"/>
      <c r="X153" s="59"/>
      <c r="Y153" s="59"/>
      <c r="Z153" s="59"/>
      <c r="AA153" s="59"/>
      <c r="AB153" s="59"/>
      <c r="AC153" s="30"/>
      <c r="AD153" s="59"/>
      <c r="AE153" s="30"/>
      <c r="AF153" s="59"/>
      <c r="AG153" s="30"/>
      <c r="AH153" s="59"/>
      <c r="AI153" s="30"/>
      <c r="AJ153" s="59"/>
      <c r="AK153" s="30"/>
      <c r="AL153" s="30"/>
      <c r="AM153" s="30"/>
      <c r="AN153" s="31"/>
      <c r="AO153" s="59"/>
      <c r="AP153" s="59"/>
      <c r="AQ153" s="59"/>
      <c r="AR153" s="31"/>
      <c r="AS153" s="4" t="str">
        <f>IF(AND(ISNA((VLOOKUP(F153,'2 Maakoodit'!A:A,1,FALSE)))=TRUE,ISBLANK(F153)=FALSE),"Maakoodia ei löydy maalistalta. ","")</f>
        <v/>
      </c>
      <c r="AT153" s="4" t="str">
        <f>IF(AND(ISNA((VLOOKUP(P153,'3 Toimialat'!A:A,1,FALSE)))=TRUE,ISBLANK(P153)=FALSE),"1. toimialakoodia ei löydy toimialalistalta. ","")</f>
        <v/>
      </c>
      <c r="AU153" s="4" t="str">
        <f>IF(AND(ISNA((VLOOKUP(R153,'3 Toimialat'!A:A,1,FALSE)))=TRUE,ISBLANK(R153)=FALSE),"2. toimialakoodia ei löydy toimialalistalta. ","")</f>
        <v/>
      </c>
      <c r="AV153" s="4" t="str">
        <f>IF(AND(ISNA((VLOOKUP(T153,'3 Toimialat'!A:A,1,FALSE)))=TRUE,ISBLANK(T153)=FALSE),"3. toimialakoodia ei löydy toimialalistalta. ","")</f>
        <v/>
      </c>
      <c r="AW153" s="13" t="str">
        <f t="shared" si="45"/>
        <v/>
      </c>
      <c r="AX153" s="13" t="str">
        <f t="shared" si="46"/>
        <v/>
      </c>
      <c r="AY153" s="13" t="str">
        <f t="shared" si="47"/>
        <v/>
      </c>
      <c r="AZ153" s="13" t="str">
        <f t="shared" si="48"/>
        <v/>
      </c>
      <c r="BA153" s="13" t="str">
        <f t="shared" si="49"/>
        <v/>
      </c>
      <c r="BB153" s="13" t="str">
        <f t="shared" si="50"/>
        <v/>
      </c>
      <c r="BC153" s="13" t="str">
        <f t="shared" si="51"/>
        <v/>
      </c>
      <c r="BD153" s="13" t="str">
        <f t="shared" si="52"/>
        <v/>
      </c>
      <c r="BE153" s="13" t="str">
        <f t="shared" si="53"/>
        <v/>
      </c>
      <c r="BF153" s="13" t="str">
        <f t="shared" si="54"/>
        <v/>
      </c>
      <c r="BG153" s="13" t="str">
        <f t="shared" si="55"/>
        <v/>
      </c>
      <c r="BH153" s="2">
        <f t="shared" si="56"/>
        <v>0</v>
      </c>
      <c r="BI153" s="13" t="str">
        <f t="shared" si="57"/>
        <v/>
      </c>
      <c r="BJ153" s="13" t="str">
        <f t="shared" si="58"/>
        <v/>
      </c>
      <c r="BK153" s="13" t="str">
        <f t="shared" si="59"/>
        <v/>
      </c>
      <c r="BL153" s="13" t="str">
        <f t="shared" si="60"/>
        <v/>
      </c>
      <c r="BM153" s="13" t="str">
        <f t="shared" si="61"/>
        <v/>
      </c>
      <c r="BN153" s="13" t="str">
        <f t="shared" si="62"/>
        <v/>
      </c>
      <c r="BO153" s="58" t="str">
        <f t="shared" si="63"/>
        <v/>
      </c>
    </row>
    <row r="154" spans="1:67" ht="10.5" x14ac:dyDescent="0.25">
      <c r="A154" s="30"/>
      <c r="B154" s="30"/>
      <c r="C154" s="30"/>
      <c r="D154" s="30"/>
      <c r="E154" s="30"/>
      <c r="F154" s="54"/>
      <c r="G154" s="30"/>
      <c r="H154" s="30"/>
      <c r="I154" s="31"/>
      <c r="J154" s="32"/>
      <c r="K154" s="32"/>
      <c r="L154" s="32"/>
      <c r="M154" s="32"/>
      <c r="N154" s="32"/>
      <c r="O154" s="32"/>
      <c r="P154" s="54"/>
      <c r="Q154" s="32"/>
      <c r="R154" s="54"/>
      <c r="S154" s="31"/>
      <c r="T154" s="54"/>
      <c r="U154" s="31"/>
      <c r="V154" s="31"/>
      <c r="W154" s="31"/>
      <c r="X154" s="59"/>
      <c r="Y154" s="59"/>
      <c r="Z154" s="59"/>
      <c r="AA154" s="59"/>
      <c r="AB154" s="59"/>
      <c r="AC154" s="30"/>
      <c r="AD154" s="59"/>
      <c r="AE154" s="30"/>
      <c r="AF154" s="59"/>
      <c r="AG154" s="30"/>
      <c r="AH154" s="59"/>
      <c r="AI154" s="30"/>
      <c r="AJ154" s="59"/>
      <c r="AK154" s="30"/>
      <c r="AL154" s="30"/>
      <c r="AM154" s="30"/>
      <c r="AN154" s="31"/>
      <c r="AO154" s="59"/>
      <c r="AP154" s="59"/>
      <c r="AQ154" s="59"/>
      <c r="AR154" s="31"/>
      <c r="AS154" s="4" t="str">
        <f>IF(AND(ISNA((VLOOKUP(F154,'2 Maakoodit'!A:A,1,FALSE)))=TRUE,ISBLANK(F154)=FALSE),"Maakoodia ei löydy maalistalta. ","")</f>
        <v/>
      </c>
      <c r="AT154" s="4" t="str">
        <f>IF(AND(ISNA((VLOOKUP(P154,'3 Toimialat'!A:A,1,FALSE)))=TRUE,ISBLANK(P154)=FALSE),"1. toimialakoodia ei löydy toimialalistalta. ","")</f>
        <v/>
      </c>
      <c r="AU154" s="4" t="str">
        <f>IF(AND(ISNA((VLOOKUP(R154,'3 Toimialat'!A:A,1,FALSE)))=TRUE,ISBLANK(R154)=FALSE),"2. toimialakoodia ei löydy toimialalistalta. ","")</f>
        <v/>
      </c>
      <c r="AV154" s="4" t="str">
        <f>IF(AND(ISNA((VLOOKUP(T154,'3 Toimialat'!A:A,1,FALSE)))=TRUE,ISBLANK(T154)=FALSE),"3. toimialakoodia ei löydy toimialalistalta. ","")</f>
        <v/>
      </c>
      <c r="AW154" s="13" t="str">
        <f t="shared" si="45"/>
        <v/>
      </c>
      <c r="AX154" s="13" t="str">
        <f t="shared" si="46"/>
        <v/>
      </c>
      <c r="AY154" s="13" t="str">
        <f t="shared" si="47"/>
        <v/>
      </c>
      <c r="AZ154" s="13" t="str">
        <f t="shared" si="48"/>
        <v/>
      </c>
      <c r="BA154" s="13" t="str">
        <f t="shared" si="49"/>
        <v/>
      </c>
      <c r="BB154" s="13" t="str">
        <f t="shared" si="50"/>
        <v/>
      </c>
      <c r="BC154" s="13" t="str">
        <f t="shared" si="51"/>
        <v/>
      </c>
      <c r="BD154" s="13" t="str">
        <f t="shared" si="52"/>
        <v/>
      </c>
      <c r="BE154" s="13" t="str">
        <f t="shared" si="53"/>
        <v/>
      </c>
      <c r="BF154" s="13" t="str">
        <f t="shared" si="54"/>
        <v/>
      </c>
      <c r="BG154" s="13" t="str">
        <f t="shared" si="55"/>
        <v/>
      </c>
      <c r="BH154" s="2">
        <f t="shared" si="56"/>
        <v>0</v>
      </c>
      <c r="BI154" s="13" t="str">
        <f t="shared" si="57"/>
        <v/>
      </c>
      <c r="BJ154" s="13" t="str">
        <f t="shared" si="58"/>
        <v/>
      </c>
      <c r="BK154" s="13" t="str">
        <f t="shared" si="59"/>
        <v/>
      </c>
      <c r="BL154" s="13" t="str">
        <f t="shared" si="60"/>
        <v/>
      </c>
      <c r="BM154" s="13" t="str">
        <f t="shared" si="61"/>
        <v/>
      </c>
      <c r="BN154" s="13" t="str">
        <f t="shared" si="62"/>
        <v/>
      </c>
      <c r="BO154" s="58" t="str">
        <f t="shared" si="63"/>
        <v/>
      </c>
    </row>
    <row r="155" spans="1:67" ht="10.5" x14ac:dyDescent="0.25">
      <c r="A155" s="30"/>
      <c r="B155" s="30"/>
      <c r="C155" s="30"/>
      <c r="D155" s="30"/>
      <c r="E155" s="30"/>
      <c r="F155" s="54"/>
      <c r="G155" s="30"/>
      <c r="H155" s="30"/>
      <c r="I155" s="31"/>
      <c r="J155" s="32"/>
      <c r="K155" s="32"/>
      <c r="L155" s="32"/>
      <c r="M155" s="32"/>
      <c r="N155" s="32"/>
      <c r="O155" s="32"/>
      <c r="P155" s="54"/>
      <c r="Q155" s="32"/>
      <c r="R155" s="54"/>
      <c r="S155" s="31"/>
      <c r="T155" s="54"/>
      <c r="U155" s="31"/>
      <c r="V155" s="31"/>
      <c r="W155" s="31"/>
      <c r="X155" s="59"/>
      <c r="Y155" s="59"/>
      <c r="Z155" s="59"/>
      <c r="AA155" s="59"/>
      <c r="AB155" s="59"/>
      <c r="AC155" s="30"/>
      <c r="AD155" s="59"/>
      <c r="AE155" s="30"/>
      <c r="AF155" s="59"/>
      <c r="AG155" s="30"/>
      <c r="AH155" s="59"/>
      <c r="AI155" s="30"/>
      <c r="AJ155" s="59"/>
      <c r="AK155" s="30"/>
      <c r="AL155" s="30"/>
      <c r="AM155" s="30"/>
      <c r="AN155" s="31"/>
      <c r="AO155" s="59"/>
      <c r="AP155" s="59"/>
      <c r="AQ155" s="59"/>
      <c r="AR155" s="31"/>
      <c r="AS155" s="4" t="str">
        <f>IF(AND(ISNA((VLOOKUP(F155,'2 Maakoodit'!A:A,1,FALSE)))=TRUE,ISBLANK(F155)=FALSE),"Maakoodia ei löydy maalistalta. ","")</f>
        <v/>
      </c>
      <c r="AT155" s="4" t="str">
        <f>IF(AND(ISNA((VLOOKUP(P155,'3 Toimialat'!A:A,1,FALSE)))=TRUE,ISBLANK(P155)=FALSE),"1. toimialakoodia ei löydy toimialalistalta. ","")</f>
        <v/>
      </c>
      <c r="AU155" s="4" t="str">
        <f>IF(AND(ISNA((VLOOKUP(R155,'3 Toimialat'!A:A,1,FALSE)))=TRUE,ISBLANK(R155)=FALSE),"2. toimialakoodia ei löydy toimialalistalta. ","")</f>
        <v/>
      </c>
      <c r="AV155" s="4" t="str">
        <f>IF(AND(ISNA((VLOOKUP(T155,'3 Toimialat'!A:A,1,FALSE)))=TRUE,ISBLANK(T155)=FALSE),"3. toimialakoodia ei löydy toimialalistalta. ","")</f>
        <v/>
      </c>
      <c r="AW155" s="13" t="str">
        <f t="shared" si="45"/>
        <v/>
      </c>
      <c r="AX155" s="13" t="str">
        <f t="shared" si="46"/>
        <v/>
      </c>
      <c r="AY155" s="13" t="str">
        <f t="shared" si="47"/>
        <v/>
      </c>
      <c r="AZ155" s="13" t="str">
        <f t="shared" si="48"/>
        <v/>
      </c>
      <c r="BA155" s="13" t="str">
        <f t="shared" si="49"/>
        <v/>
      </c>
      <c r="BB155" s="13" t="str">
        <f t="shared" si="50"/>
        <v/>
      </c>
      <c r="BC155" s="13" t="str">
        <f t="shared" si="51"/>
        <v/>
      </c>
      <c r="BD155" s="13" t="str">
        <f t="shared" si="52"/>
        <v/>
      </c>
      <c r="BE155" s="13" t="str">
        <f t="shared" si="53"/>
        <v/>
      </c>
      <c r="BF155" s="13" t="str">
        <f t="shared" si="54"/>
        <v/>
      </c>
      <c r="BG155" s="13" t="str">
        <f t="shared" si="55"/>
        <v/>
      </c>
      <c r="BH155" s="2">
        <f t="shared" si="56"/>
        <v>0</v>
      </c>
      <c r="BI155" s="13" t="str">
        <f t="shared" si="57"/>
        <v/>
      </c>
      <c r="BJ155" s="13" t="str">
        <f t="shared" si="58"/>
        <v/>
      </c>
      <c r="BK155" s="13" t="str">
        <f t="shared" si="59"/>
        <v/>
      </c>
      <c r="BL155" s="13" t="str">
        <f t="shared" si="60"/>
        <v/>
      </c>
      <c r="BM155" s="13" t="str">
        <f t="shared" si="61"/>
        <v/>
      </c>
      <c r="BN155" s="13" t="str">
        <f t="shared" si="62"/>
        <v/>
      </c>
      <c r="BO155" s="58" t="str">
        <f t="shared" si="63"/>
        <v/>
      </c>
    </row>
    <row r="156" spans="1:67" ht="10.5" x14ac:dyDescent="0.25">
      <c r="A156" s="30"/>
      <c r="B156" s="30"/>
      <c r="C156" s="30"/>
      <c r="D156" s="30"/>
      <c r="E156" s="30"/>
      <c r="F156" s="54"/>
      <c r="G156" s="30"/>
      <c r="H156" s="30"/>
      <c r="I156" s="31"/>
      <c r="J156" s="32"/>
      <c r="K156" s="32"/>
      <c r="L156" s="32"/>
      <c r="M156" s="32"/>
      <c r="N156" s="32"/>
      <c r="O156" s="32"/>
      <c r="P156" s="54"/>
      <c r="Q156" s="32"/>
      <c r="R156" s="54"/>
      <c r="S156" s="31"/>
      <c r="T156" s="54"/>
      <c r="U156" s="31"/>
      <c r="V156" s="31"/>
      <c r="W156" s="31"/>
      <c r="X156" s="59"/>
      <c r="Y156" s="59"/>
      <c r="Z156" s="59"/>
      <c r="AA156" s="59"/>
      <c r="AB156" s="59"/>
      <c r="AC156" s="30"/>
      <c r="AD156" s="59"/>
      <c r="AE156" s="30"/>
      <c r="AF156" s="59"/>
      <c r="AG156" s="30"/>
      <c r="AH156" s="59"/>
      <c r="AI156" s="30"/>
      <c r="AJ156" s="59"/>
      <c r="AK156" s="30"/>
      <c r="AL156" s="30"/>
      <c r="AM156" s="30"/>
      <c r="AN156" s="31"/>
      <c r="AO156" s="59"/>
      <c r="AP156" s="59"/>
      <c r="AQ156" s="59"/>
      <c r="AR156" s="31"/>
      <c r="AS156" s="4" t="str">
        <f>IF(AND(ISNA((VLOOKUP(F156,'2 Maakoodit'!A:A,1,FALSE)))=TRUE,ISBLANK(F156)=FALSE),"Maakoodia ei löydy maalistalta. ","")</f>
        <v/>
      </c>
      <c r="AT156" s="4" t="str">
        <f>IF(AND(ISNA((VLOOKUP(P156,'3 Toimialat'!A:A,1,FALSE)))=TRUE,ISBLANK(P156)=FALSE),"1. toimialakoodia ei löydy toimialalistalta. ","")</f>
        <v/>
      </c>
      <c r="AU156" s="4" t="str">
        <f>IF(AND(ISNA((VLOOKUP(R156,'3 Toimialat'!A:A,1,FALSE)))=TRUE,ISBLANK(R156)=FALSE),"2. toimialakoodia ei löydy toimialalistalta. ","")</f>
        <v/>
      </c>
      <c r="AV156" s="4" t="str">
        <f>IF(AND(ISNA((VLOOKUP(T156,'3 Toimialat'!A:A,1,FALSE)))=TRUE,ISBLANK(T156)=FALSE),"3. toimialakoodia ei löydy toimialalistalta. ","")</f>
        <v/>
      </c>
      <c r="AW156" s="13" t="str">
        <f t="shared" si="45"/>
        <v/>
      </c>
      <c r="AX156" s="13" t="str">
        <f t="shared" si="46"/>
        <v/>
      </c>
      <c r="AY156" s="13" t="str">
        <f t="shared" si="47"/>
        <v/>
      </c>
      <c r="AZ156" s="13" t="str">
        <f t="shared" si="48"/>
        <v/>
      </c>
      <c r="BA156" s="13" t="str">
        <f t="shared" si="49"/>
        <v/>
      </c>
      <c r="BB156" s="13" t="str">
        <f t="shared" si="50"/>
        <v/>
      </c>
      <c r="BC156" s="13" t="str">
        <f t="shared" si="51"/>
        <v/>
      </c>
      <c r="BD156" s="13" t="str">
        <f t="shared" si="52"/>
        <v/>
      </c>
      <c r="BE156" s="13" t="str">
        <f t="shared" si="53"/>
        <v/>
      </c>
      <c r="BF156" s="13" t="str">
        <f t="shared" si="54"/>
        <v/>
      </c>
      <c r="BG156" s="13" t="str">
        <f t="shared" si="55"/>
        <v/>
      </c>
      <c r="BH156" s="2">
        <f t="shared" si="56"/>
        <v>0</v>
      </c>
      <c r="BI156" s="13" t="str">
        <f t="shared" si="57"/>
        <v/>
      </c>
      <c r="BJ156" s="13" t="str">
        <f t="shared" si="58"/>
        <v/>
      </c>
      <c r="BK156" s="13" t="str">
        <f t="shared" si="59"/>
        <v/>
      </c>
      <c r="BL156" s="13" t="str">
        <f t="shared" si="60"/>
        <v/>
      </c>
      <c r="BM156" s="13" t="str">
        <f t="shared" si="61"/>
        <v/>
      </c>
      <c r="BN156" s="13" t="str">
        <f t="shared" si="62"/>
        <v/>
      </c>
      <c r="BO156" s="58" t="str">
        <f t="shared" si="63"/>
        <v/>
      </c>
    </row>
    <row r="157" spans="1:67" ht="10.5" x14ac:dyDescent="0.25">
      <c r="A157" s="30"/>
      <c r="B157" s="30"/>
      <c r="C157" s="30"/>
      <c r="D157" s="30"/>
      <c r="E157" s="30"/>
      <c r="F157" s="54"/>
      <c r="G157" s="30"/>
      <c r="H157" s="30"/>
      <c r="I157" s="31"/>
      <c r="J157" s="32"/>
      <c r="K157" s="32"/>
      <c r="L157" s="32"/>
      <c r="M157" s="32"/>
      <c r="N157" s="32"/>
      <c r="O157" s="32"/>
      <c r="P157" s="54"/>
      <c r="Q157" s="32"/>
      <c r="R157" s="54"/>
      <c r="S157" s="31"/>
      <c r="T157" s="54"/>
      <c r="U157" s="31"/>
      <c r="V157" s="31"/>
      <c r="W157" s="31"/>
      <c r="X157" s="59"/>
      <c r="Y157" s="59"/>
      <c r="Z157" s="59"/>
      <c r="AA157" s="59"/>
      <c r="AB157" s="59"/>
      <c r="AC157" s="30"/>
      <c r="AD157" s="59"/>
      <c r="AE157" s="30"/>
      <c r="AF157" s="59"/>
      <c r="AG157" s="30"/>
      <c r="AH157" s="59"/>
      <c r="AI157" s="30"/>
      <c r="AJ157" s="59"/>
      <c r="AK157" s="30"/>
      <c r="AL157" s="30"/>
      <c r="AM157" s="30"/>
      <c r="AN157" s="31"/>
      <c r="AO157" s="59"/>
      <c r="AP157" s="59"/>
      <c r="AQ157" s="59"/>
      <c r="AR157" s="31"/>
      <c r="AS157" s="4" t="str">
        <f>IF(AND(ISNA((VLOOKUP(F157,'2 Maakoodit'!A:A,1,FALSE)))=TRUE,ISBLANK(F157)=FALSE),"Maakoodia ei löydy maalistalta. ","")</f>
        <v/>
      </c>
      <c r="AT157" s="4" t="str">
        <f>IF(AND(ISNA((VLOOKUP(P157,'3 Toimialat'!A:A,1,FALSE)))=TRUE,ISBLANK(P157)=FALSE),"1. toimialakoodia ei löydy toimialalistalta. ","")</f>
        <v/>
      </c>
      <c r="AU157" s="4" t="str">
        <f>IF(AND(ISNA((VLOOKUP(R157,'3 Toimialat'!A:A,1,FALSE)))=TRUE,ISBLANK(R157)=FALSE),"2. toimialakoodia ei löydy toimialalistalta. ","")</f>
        <v/>
      </c>
      <c r="AV157" s="4" t="str">
        <f>IF(AND(ISNA((VLOOKUP(T157,'3 Toimialat'!A:A,1,FALSE)))=TRUE,ISBLANK(T157)=FALSE),"3. toimialakoodia ei löydy toimialalistalta. ","")</f>
        <v/>
      </c>
      <c r="AW157" s="13" t="str">
        <f t="shared" si="45"/>
        <v/>
      </c>
      <c r="AX157" s="13" t="str">
        <f t="shared" si="46"/>
        <v/>
      </c>
      <c r="AY157" s="13" t="str">
        <f t="shared" si="47"/>
        <v/>
      </c>
      <c r="AZ157" s="13" t="str">
        <f t="shared" si="48"/>
        <v/>
      </c>
      <c r="BA157" s="13" t="str">
        <f t="shared" si="49"/>
        <v/>
      </c>
      <c r="BB157" s="13" t="str">
        <f t="shared" si="50"/>
        <v/>
      </c>
      <c r="BC157" s="13" t="str">
        <f t="shared" si="51"/>
        <v/>
      </c>
      <c r="BD157" s="13" t="str">
        <f t="shared" si="52"/>
        <v/>
      </c>
      <c r="BE157" s="13" t="str">
        <f t="shared" si="53"/>
        <v/>
      </c>
      <c r="BF157" s="13" t="str">
        <f t="shared" si="54"/>
        <v/>
      </c>
      <c r="BG157" s="13" t="str">
        <f t="shared" si="55"/>
        <v/>
      </c>
      <c r="BH157" s="2">
        <f t="shared" si="56"/>
        <v>0</v>
      </c>
      <c r="BI157" s="13" t="str">
        <f t="shared" si="57"/>
        <v/>
      </c>
      <c r="BJ157" s="13" t="str">
        <f t="shared" si="58"/>
        <v/>
      </c>
      <c r="BK157" s="13" t="str">
        <f t="shared" si="59"/>
        <v/>
      </c>
      <c r="BL157" s="13" t="str">
        <f t="shared" si="60"/>
        <v/>
      </c>
      <c r="BM157" s="13" t="str">
        <f t="shared" si="61"/>
        <v/>
      </c>
      <c r="BN157" s="13" t="str">
        <f t="shared" si="62"/>
        <v/>
      </c>
      <c r="BO157" s="58" t="str">
        <f t="shared" si="63"/>
        <v/>
      </c>
    </row>
    <row r="158" spans="1:67" ht="10.5" x14ac:dyDescent="0.25">
      <c r="A158" s="30"/>
      <c r="B158" s="30"/>
      <c r="C158" s="30"/>
      <c r="D158" s="30"/>
      <c r="E158" s="30"/>
      <c r="F158" s="54"/>
      <c r="G158" s="30"/>
      <c r="H158" s="30"/>
      <c r="I158" s="31"/>
      <c r="J158" s="32"/>
      <c r="K158" s="32"/>
      <c r="L158" s="32"/>
      <c r="M158" s="32"/>
      <c r="N158" s="32"/>
      <c r="O158" s="32"/>
      <c r="P158" s="54"/>
      <c r="Q158" s="32"/>
      <c r="R158" s="54"/>
      <c r="S158" s="31"/>
      <c r="T158" s="54"/>
      <c r="U158" s="31"/>
      <c r="V158" s="31"/>
      <c r="W158" s="31"/>
      <c r="X158" s="59"/>
      <c r="Y158" s="59"/>
      <c r="Z158" s="59"/>
      <c r="AA158" s="59"/>
      <c r="AB158" s="59"/>
      <c r="AC158" s="30"/>
      <c r="AD158" s="59"/>
      <c r="AE158" s="30"/>
      <c r="AF158" s="59"/>
      <c r="AG158" s="30"/>
      <c r="AH158" s="59"/>
      <c r="AI158" s="30"/>
      <c r="AJ158" s="59"/>
      <c r="AK158" s="30"/>
      <c r="AL158" s="30"/>
      <c r="AM158" s="30"/>
      <c r="AN158" s="31"/>
      <c r="AO158" s="59"/>
      <c r="AP158" s="59"/>
      <c r="AQ158" s="59"/>
      <c r="AR158" s="31"/>
      <c r="AS158" s="4" t="str">
        <f>IF(AND(ISNA((VLOOKUP(F158,'2 Maakoodit'!A:A,1,FALSE)))=TRUE,ISBLANK(F158)=FALSE),"Maakoodia ei löydy maalistalta. ","")</f>
        <v/>
      </c>
      <c r="AT158" s="4" t="str">
        <f>IF(AND(ISNA((VLOOKUP(P158,'3 Toimialat'!A:A,1,FALSE)))=TRUE,ISBLANK(P158)=FALSE),"1. toimialakoodia ei löydy toimialalistalta. ","")</f>
        <v/>
      </c>
      <c r="AU158" s="4" t="str">
        <f>IF(AND(ISNA((VLOOKUP(R158,'3 Toimialat'!A:A,1,FALSE)))=TRUE,ISBLANK(R158)=FALSE),"2. toimialakoodia ei löydy toimialalistalta. ","")</f>
        <v/>
      </c>
      <c r="AV158" s="4" t="str">
        <f>IF(AND(ISNA((VLOOKUP(T158,'3 Toimialat'!A:A,1,FALSE)))=TRUE,ISBLANK(T158)=FALSE),"3. toimialakoodia ei löydy toimialalistalta. ","")</f>
        <v/>
      </c>
      <c r="AW158" s="13" t="str">
        <f t="shared" si="45"/>
        <v/>
      </c>
      <c r="AX158" s="13" t="str">
        <f t="shared" si="46"/>
        <v/>
      </c>
      <c r="AY158" s="13" t="str">
        <f t="shared" si="47"/>
        <v/>
      </c>
      <c r="AZ158" s="13" t="str">
        <f t="shared" si="48"/>
        <v/>
      </c>
      <c r="BA158" s="13" t="str">
        <f t="shared" si="49"/>
        <v/>
      </c>
      <c r="BB158" s="13" t="str">
        <f t="shared" si="50"/>
        <v/>
      </c>
      <c r="BC158" s="13" t="str">
        <f t="shared" si="51"/>
        <v/>
      </c>
      <c r="BD158" s="13" t="str">
        <f t="shared" si="52"/>
        <v/>
      </c>
      <c r="BE158" s="13" t="str">
        <f t="shared" si="53"/>
        <v/>
      </c>
      <c r="BF158" s="13" t="str">
        <f t="shared" si="54"/>
        <v/>
      </c>
      <c r="BG158" s="13" t="str">
        <f t="shared" si="55"/>
        <v/>
      </c>
      <c r="BH158" s="2">
        <f t="shared" si="56"/>
        <v>0</v>
      </c>
      <c r="BI158" s="13" t="str">
        <f t="shared" si="57"/>
        <v/>
      </c>
      <c r="BJ158" s="13" t="str">
        <f t="shared" si="58"/>
        <v/>
      </c>
      <c r="BK158" s="13" t="str">
        <f t="shared" si="59"/>
        <v/>
      </c>
      <c r="BL158" s="13" t="str">
        <f t="shared" si="60"/>
        <v/>
      </c>
      <c r="BM158" s="13" t="str">
        <f t="shared" si="61"/>
        <v/>
      </c>
      <c r="BN158" s="13" t="str">
        <f t="shared" si="62"/>
        <v/>
      </c>
      <c r="BO158" s="58" t="str">
        <f t="shared" si="63"/>
        <v/>
      </c>
    </row>
    <row r="159" spans="1:67" ht="10.5" x14ac:dyDescent="0.25">
      <c r="A159" s="30"/>
      <c r="B159" s="30"/>
      <c r="C159" s="30"/>
      <c r="D159" s="30"/>
      <c r="E159" s="30"/>
      <c r="F159" s="54"/>
      <c r="G159" s="30"/>
      <c r="H159" s="30"/>
      <c r="I159" s="31"/>
      <c r="J159" s="32"/>
      <c r="K159" s="32"/>
      <c r="L159" s="32"/>
      <c r="M159" s="32"/>
      <c r="N159" s="32"/>
      <c r="O159" s="32"/>
      <c r="P159" s="54"/>
      <c r="Q159" s="32"/>
      <c r="R159" s="54"/>
      <c r="S159" s="31"/>
      <c r="T159" s="54"/>
      <c r="U159" s="31"/>
      <c r="V159" s="31"/>
      <c r="W159" s="31"/>
      <c r="X159" s="59"/>
      <c r="Y159" s="59"/>
      <c r="Z159" s="59"/>
      <c r="AA159" s="59"/>
      <c r="AB159" s="59"/>
      <c r="AC159" s="30"/>
      <c r="AD159" s="59"/>
      <c r="AE159" s="30"/>
      <c r="AF159" s="59"/>
      <c r="AG159" s="30"/>
      <c r="AH159" s="59"/>
      <c r="AI159" s="30"/>
      <c r="AJ159" s="59"/>
      <c r="AK159" s="30"/>
      <c r="AL159" s="30"/>
      <c r="AM159" s="30"/>
      <c r="AN159" s="31"/>
      <c r="AO159" s="59"/>
      <c r="AP159" s="59"/>
      <c r="AQ159" s="59"/>
      <c r="AR159" s="31"/>
      <c r="AS159" s="4" t="str">
        <f>IF(AND(ISNA((VLOOKUP(F159,'2 Maakoodit'!A:A,1,FALSE)))=TRUE,ISBLANK(F159)=FALSE),"Maakoodia ei löydy maalistalta. ","")</f>
        <v/>
      </c>
      <c r="AT159" s="4" t="str">
        <f>IF(AND(ISNA((VLOOKUP(P159,'3 Toimialat'!A:A,1,FALSE)))=TRUE,ISBLANK(P159)=FALSE),"1. toimialakoodia ei löydy toimialalistalta. ","")</f>
        <v/>
      </c>
      <c r="AU159" s="4" t="str">
        <f>IF(AND(ISNA((VLOOKUP(R159,'3 Toimialat'!A:A,1,FALSE)))=TRUE,ISBLANK(R159)=FALSE),"2. toimialakoodia ei löydy toimialalistalta. ","")</f>
        <v/>
      </c>
      <c r="AV159" s="4" t="str">
        <f>IF(AND(ISNA((VLOOKUP(T159,'3 Toimialat'!A:A,1,FALSE)))=TRUE,ISBLANK(T159)=FALSE),"3. toimialakoodia ei löydy toimialalistalta. ","")</f>
        <v/>
      </c>
      <c r="AW159" s="13" t="str">
        <f t="shared" si="45"/>
        <v/>
      </c>
      <c r="AX159" s="13" t="str">
        <f t="shared" si="46"/>
        <v/>
      </c>
      <c r="AY159" s="13" t="str">
        <f t="shared" si="47"/>
        <v/>
      </c>
      <c r="AZ159" s="13" t="str">
        <f t="shared" si="48"/>
        <v/>
      </c>
      <c r="BA159" s="13" t="str">
        <f t="shared" si="49"/>
        <v/>
      </c>
      <c r="BB159" s="13" t="str">
        <f t="shared" si="50"/>
        <v/>
      </c>
      <c r="BC159" s="13" t="str">
        <f t="shared" si="51"/>
        <v/>
      </c>
      <c r="BD159" s="13" t="str">
        <f t="shared" si="52"/>
        <v/>
      </c>
      <c r="BE159" s="13" t="str">
        <f t="shared" si="53"/>
        <v/>
      </c>
      <c r="BF159" s="13" t="str">
        <f t="shared" si="54"/>
        <v/>
      </c>
      <c r="BG159" s="13" t="str">
        <f t="shared" si="55"/>
        <v/>
      </c>
      <c r="BH159" s="2">
        <f t="shared" si="56"/>
        <v>0</v>
      </c>
      <c r="BI159" s="13" t="str">
        <f t="shared" si="57"/>
        <v/>
      </c>
      <c r="BJ159" s="13" t="str">
        <f t="shared" si="58"/>
        <v/>
      </c>
      <c r="BK159" s="13" t="str">
        <f t="shared" si="59"/>
        <v/>
      </c>
      <c r="BL159" s="13" t="str">
        <f t="shared" si="60"/>
        <v/>
      </c>
      <c r="BM159" s="13" t="str">
        <f t="shared" si="61"/>
        <v/>
      </c>
      <c r="BN159" s="13" t="str">
        <f t="shared" si="62"/>
        <v/>
      </c>
      <c r="BO159" s="58" t="str">
        <f t="shared" si="63"/>
        <v/>
      </c>
    </row>
    <row r="160" spans="1:67" ht="10.5" x14ac:dyDescent="0.25">
      <c r="A160" s="30"/>
      <c r="B160" s="30"/>
      <c r="C160" s="30"/>
      <c r="D160" s="30"/>
      <c r="E160" s="30"/>
      <c r="F160" s="54"/>
      <c r="G160" s="30"/>
      <c r="H160" s="30"/>
      <c r="I160" s="31"/>
      <c r="J160" s="32"/>
      <c r="K160" s="32"/>
      <c r="L160" s="32"/>
      <c r="M160" s="32"/>
      <c r="N160" s="32"/>
      <c r="O160" s="32"/>
      <c r="P160" s="54"/>
      <c r="Q160" s="32"/>
      <c r="R160" s="54"/>
      <c r="S160" s="31"/>
      <c r="T160" s="54"/>
      <c r="U160" s="31"/>
      <c r="V160" s="31"/>
      <c r="W160" s="31"/>
      <c r="X160" s="59"/>
      <c r="Y160" s="59"/>
      <c r="Z160" s="59"/>
      <c r="AA160" s="59"/>
      <c r="AB160" s="59"/>
      <c r="AC160" s="30"/>
      <c r="AD160" s="59"/>
      <c r="AE160" s="30"/>
      <c r="AF160" s="59"/>
      <c r="AG160" s="30"/>
      <c r="AH160" s="59"/>
      <c r="AI160" s="30"/>
      <c r="AJ160" s="59"/>
      <c r="AK160" s="30"/>
      <c r="AL160" s="30"/>
      <c r="AM160" s="30"/>
      <c r="AN160" s="31"/>
      <c r="AO160" s="59"/>
      <c r="AP160" s="59"/>
      <c r="AQ160" s="59"/>
      <c r="AR160" s="31"/>
      <c r="AS160" s="4" t="str">
        <f>IF(AND(ISNA((VLOOKUP(F160,'2 Maakoodit'!A:A,1,FALSE)))=TRUE,ISBLANK(F160)=FALSE),"Maakoodia ei löydy maalistalta. ","")</f>
        <v/>
      </c>
      <c r="AT160" s="4" t="str">
        <f>IF(AND(ISNA((VLOOKUP(P160,'3 Toimialat'!A:A,1,FALSE)))=TRUE,ISBLANK(P160)=FALSE),"1. toimialakoodia ei löydy toimialalistalta. ","")</f>
        <v/>
      </c>
      <c r="AU160" s="4" t="str">
        <f>IF(AND(ISNA((VLOOKUP(R160,'3 Toimialat'!A:A,1,FALSE)))=TRUE,ISBLANK(R160)=FALSE),"2. toimialakoodia ei löydy toimialalistalta. ","")</f>
        <v/>
      </c>
      <c r="AV160" s="4" t="str">
        <f>IF(AND(ISNA((VLOOKUP(T160,'3 Toimialat'!A:A,1,FALSE)))=TRUE,ISBLANK(T160)=FALSE),"3. toimialakoodia ei löydy toimialalistalta. ","")</f>
        <v/>
      </c>
      <c r="AW160" s="13" t="str">
        <f t="shared" si="45"/>
        <v/>
      </c>
      <c r="AX160" s="13" t="str">
        <f t="shared" si="46"/>
        <v/>
      </c>
      <c r="AY160" s="13" t="str">
        <f t="shared" si="47"/>
        <v/>
      </c>
      <c r="AZ160" s="13" t="str">
        <f t="shared" si="48"/>
        <v/>
      </c>
      <c r="BA160" s="13" t="str">
        <f t="shared" si="49"/>
        <v/>
      </c>
      <c r="BB160" s="13" t="str">
        <f t="shared" si="50"/>
        <v/>
      </c>
      <c r="BC160" s="13" t="str">
        <f t="shared" si="51"/>
        <v/>
      </c>
      <c r="BD160" s="13" t="str">
        <f t="shared" si="52"/>
        <v/>
      </c>
      <c r="BE160" s="13" t="str">
        <f t="shared" si="53"/>
        <v/>
      </c>
      <c r="BF160" s="13" t="str">
        <f t="shared" si="54"/>
        <v/>
      </c>
      <c r="BG160" s="13" t="str">
        <f t="shared" si="55"/>
        <v/>
      </c>
      <c r="BH160" s="2">
        <f t="shared" si="56"/>
        <v>0</v>
      </c>
      <c r="BI160" s="13" t="str">
        <f t="shared" si="57"/>
        <v/>
      </c>
      <c r="BJ160" s="13" t="str">
        <f t="shared" si="58"/>
        <v/>
      </c>
      <c r="BK160" s="13" t="str">
        <f t="shared" si="59"/>
        <v/>
      </c>
      <c r="BL160" s="13" t="str">
        <f t="shared" si="60"/>
        <v/>
      </c>
      <c r="BM160" s="13" t="str">
        <f t="shared" si="61"/>
        <v/>
      </c>
      <c r="BN160" s="13" t="str">
        <f t="shared" si="62"/>
        <v/>
      </c>
      <c r="BO160" s="58" t="str">
        <f t="shared" si="63"/>
        <v/>
      </c>
    </row>
    <row r="161" spans="1:67" ht="10.5" x14ac:dyDescent="0.25">
      <c r="A161" s="30"/>
      <c r="B161" s="30"/>
      <c r="C161" s="30"/>
      <c r="D161" s="30"/>
      <c r="E161" s="30"/>
      <c r="F161" s="54"/>
      <c r="G161" s="30"/>
      <c r="H161" s="30"/>
      <c r="I161" s="31"/>
      <c r="J161" s="32"/>
      <c r="K161" s="32"/>
      <c r="L161" s="32"/>
      <c r="M161" s="32"/>
      <c r="N161" s="32"/>
      <c r="O161" s="32"/>
      <c r="P161" s="54"/>
      <c r="Q161" s="32"/>
      <c r="R161" s="54"/>
      <c r="S161" s="31"/>
      <c r="T161" s="54"/>
      <c r="U161" s="31"/>
      <c r="V161" s="31"/>
      <c r="W161" s="31"/>
      <c r="X161" s="59"/>
      <c r="Y161" s="59"/>
      <c r="Z161" s="59"/>
      <c r="AA161" s="59"/>
      <c r="AB161" s="59"/>
      <c r="AC161" s="30"/>
      <c r="AD161" s="59"/>
      <c r="AE161" s="30"/>
      <c r="AF161" s="59"/>
      <c r="AG161" s="30"/>
      <c r="AH161" s="59"/>
      <c r="AI161" s="30"/>
      <c r="AJ161" s="59"/>
      <c r="AK161" s="30"/>
      <c r="AL161" s="30"/>
      <c r="AM161" s="30"/>
      <c r="AN161" s="31"/>
      <c r="AO161" s="59"/>
      <c r="AP161" s="59"/>
      <c r="AQ161" s="59"/>
      <c r="AR161" s="31"/>
      <c r="AS161" s="4" t="str">
        <f>IF(AND(ISNA((VLOOKUP(F161,'2 Maakoodit'!A:A,1,FALSE)))=TRUE,ISBLANK(F161)=FALSE),"Maakoodia ei löydy maalistalta. ","")</f>
        <v/>
      </c>
      <c r="AT161" s="4" t="str">
        <f>IF(AND(ISNA((VLOOKUP(P161,'3 Toimialat'!A:A,1,FALSE)))=TRUE,ISBLANK(P161)=FALSE),"1. toimialakoodia ei löydy toimialalistalta. ","")</f>
        <v/>
      </c>
      <c r="AU161" s="4" t="str">
        <f>IF(AND(ISNA((VLOOKUP(R161,'3 Toimialat'!A:A,1,FALSE)))=TRUE,ISBLANK(R161)=FALSE),"2. toimialakoodia ei löydy toimialalistalta. ","")</f>
        <v/>
      </c>
      <c r="AV161" s="4" t="str">
        <f>IF(AND(ISNA((VLOOKUP(T161,'3 Toimialat'!A:A,1,FALSE)))=TRUE,ISBLANK(T161)=FALSE),"3. toimialakoodia ei löydy toimialalistalta. ","")</f>
        <v/>
      </c>
      <c r="AW161" s="13" t="str">
        <f t="shared" si="45"/>
        <v/>
      </c>
      <c r="AX161" s="13" t="str">
        <f t="shared" si="46"/>
        <v/>
      </c>
      <c r="AY161" s="13" t="str">
        <f t="shared" si="47"/>
        <v/>
      </c>
      <c r="AZ161" s="13" t="str">
        <f t="shared" si="48"/>
        <v/>
      </c>
      <c r="BA161" s="13" t="str">
        <f t="shared" si="49"/>
        <v/>
      </c>
      <c r="BB161" s="13" t="str">
        <f t="shared" si="50"/>
        <v/>
      </c>
      <c r="BC161" s="13" t="str">
        <f t="shared" si="51"/>
        <v/>
      </c>
      <c r="BD161" s="13" t="str">
        <f t="shared" si="52"/>
        <v/>
      </c>
      <c r="BE161" s="13" t="str">
        <f t="shared" si="53"/>
        <v/>
      </c>
      <c r="BF161" s="13" t="str">
        <f t="shared" si="54"/>
        <v/>
      </c>
      <c r="BG161" s="13" t="str">
        <f t="shared" si="55"/>
        <v/>
      </c>
      <c r="BH161" s="2">
        <f t="shared" si="56"/>
        <v>0</v>
      </c>
      <c r="BI161" s="13" t="str">
        <f t="shared" si="57"/>
        <v/>
      </c>
      <c r="BJ161" s="13" t="str">
        <f t="shared" si="58"/>
        <v/>
      </c>
      <c r="BK161" s="13" t="str">
        <f t="shared" si="59"/>
        <v/>
      </c>
      <c r="BL161" s="13" t="str">
        <f t="shared" si="60"/>
        <v/>
      </c>
      <c r="BM161" s="13" t="str">
        <f t="shared" si="61"/>
        <v/>
      </c>
      <c r="BN161" s="13" t="str">
        <f t="shared" si="62"/>
        <v/>
      </c>
      <c r="BO161" s="58" t="str">
        <f t="shared" si="63"/>
        <v/>
      </c>
    </row>
    <row r="162" spans="1:67" ht="10.5" x14ac:dyDescent="0.25">
      <c r="A162" s="30"/>
      <c r="B162" s="30"/>
      <c r="C162" s="30"/>
      <c r="D162" s="30"/>
      <c r="E162" s="30"/>
      <c r="F162" s="54"/>
      <c r="G162" s="30"/>
      <c r="H162" s="30"/>
      <c r="I162" s="31"/>
      <c r="J162" s="32"/>
      <c r="K162" s="32"/>
      <c r="L162" s="32"/>
      <c r="M162" s="32"/>
      <c r="N162" s="32"/>
      <c r="O162" s="32"/>
      <c r="P162" s="54"/>
      <c r="Q162" s="32"/>
      <c r="R162" s="54"/>
      <c r="S162" s="31"/>
      <c r="T162" s="54"/>
      <c r="U162" s="31"/>
      <c r="V162" s="31"/>
      <c r="W162" s="31"/>
      <c r="X162" s="59"/>
      <c r="Y162" s="59"/>
      <c r="Z162" s="59"/>
      <c r="AA162" s="59"/>
      <c r="AB162" s="59"/>
      <c r="AC162" s="30"/>
      <c r="AD162" s="59"/>
      <c r="AE162" s="30"/>
      <c r="AF162" s="59"/>
      <c r="AG162" s="30"/>
      <c r="AH162" s="59"/>
      <c r="AI162" s="30"/>
      <c r="AJ162" s="59"/>
      <c r="AK162" s="30"/>
      <c r="AL162" s="30"/>
      <c r="AM162" s="30"/>
      <c r="AN162" s="31"/>
      <c r="AO162" s="59"/>
      <c r="AP162" s="59"/>
      <c r="AQ162" s="59"/>
      <c r="AR162" s="31"/>
      <c r="AS162" s="4" t="str">
        <f>IF(AND(ISNA((VLOOKUP(F162,'2 Maakoodit'!A:A,1,FALSE)))=TRUE,ISBLANK(F162)=FALSE),"Maakoodia ei löydy maalistalta. ","")</f>
        <v/>
      </c>
      <c r="AT162" s="4" t="str">
        <f>IF(AND(ISNA((VLOOKUP(P162,'3 Toimialat'!A:A,1,FALSE)))=TRUE,ISBLANK(P162)=FALSE),"1. toimialakoodia ei löydy toimialalistalta. ","")</f>
        <v/>
      </c>
      <c r="AU162" s="4" t="str">
        <f>IF(AND(ISNA((VLOOKUP(R162,'3 Toimialat'!A:A,1,FALSE)))=TRUE,ISBLANK(R162)=FALSE),"2. toimialakoodia ei löydy toimialalistalta. ","")</f>
        <v/>
      </c>
      <c r="AV162" s="4" t="str">
        <f>IF(AND(ISNA((VLOOKUP(T162,'3 Toimialat'!A:A,1,FALSE)))=TRUE,ISBLANK(T162)=FALSE),"3. toimialakoodia ei löydy toimialalistalta. ","")</f>
        <v/>
      </c>
      <c r="AW162" s="13" t="str">
        <f t="shared" si="45"/>
        <v/>
      </c>
      <c r="AX162" s="13" t="str">
        <f t="shared" si="46"/>
        <v/>
      </c>
      <c r="AY162" s="13" t="str">
        <f t="shared" si="47"/>
        <v/>
      </c>
      <c r="AZ162" s="13" t="str">
        <f t="shared" si="48"/>
        <v/>
      </c>
      <c r="BA162" s="13" t="str">
        <f t="shared" si="49"/>
        <v/>
      </c>
      <c r="BB162" s="13" t="str">
        <f t="shared" si="50"/>
        <v/>
      </c>
      <c r="BC162" s="13" t="str">
        <f t="shared" si="51"/>
        <v/>
      </c>
      <c r="BD162" s="13" t="str">
        <f t="shared" si="52"/>
        <v/>
      </c>
      <c r="BE162" s="13" t="str">
        <f t="shared" si="53"/>
        <v/>
      </c>
      <c r="BF162" s="13" t="str">
        <f t="shared" si="54"/>
        <v/>
      </c>
      <c r="BG162" s="13" t="str">
        <f t="shared" si="55"/>
        <v/>
      </c>
      <c r="BH162" s="2">
        <f t="shared" si="56"/>
        <v>0</v>
      </c>
      <c r="BI162" s="13" t="str">
        <f t="shared" si="57"/>
        <v/>
      </c>
      <c r="BJ162" s="13" t="str">
        <f t="shared" si="58"/>
        <v/>
      </c>
      <c r="BK162" s="13" t="str">
        <f t="shared" si="59"/>
        <v/>
      </c>
      <c r="BL162" s="13" t="str">
        <f t="shared" si="60"/>
        <v/>
      </c>
      <c r="BM162" s="13" t="str">
        <f t="shared" si="61"/>
        <v/>
      </c>
      <c r="BN162" s="13" t="str">
        <f t="shared" si="62"/>
        <v/>
      </c>
      <c r="BO162" s="58" t="str">
        <f t="shared" si="63"/>
        <v/>
      </c>
    </row>
    <row r="163" spans="1:67" ht="10.5" x14ac:dyDescent="0.25">
      <c r="A163" s="30"/>
      <c r="B163" s="30"/>
      <c r="C163" s="30"/>
      <c r="D163" s="30"/>
      <c r="E163" s="30"/>
      <c r="F163" s="54"/>
      <c r="G163" s="30"/>
      <c r="H163" s="30"/>
      <c r="I163" s="31"/>
      <c r="J163" s="32"/>
      <c r="K163" s="32"/>
      <c r="L163" s="32"/>
      <c r="M163" s="32"/>
      <c r="N163" s="32"/>
      <c r="O163" s="32"/>
      <c r="P163" s="54"/>
      <c r="Q163" s="32"/>
      <c r="R163" s="54"/>
      <c r="S163" s="31"/>
      <c r="T163" s="54"/>
      <c r="U163" s="31"/>
      <c r="V163" s="31"/>
      <c r="W163" s="31"/>
      <c r="X163" s="59"/>
      <c r="Y163" s="59"/>
      <c r="Z163" s="59"/>
      <c r="AA163" s="59"/>
      <c r="AB163" s="59"/>
      <c r="AC163" s="30"/>
      <c r="AD163" s="59"/>
      <c r="AE163" s="30"/>
      <c r="AF163" s="59"/>
      <c r="AG163" s="30"/>
      <c r="AH163" s="59"/>
      <c r="AI163" s="30"/>
      <c r="AJ163" s="59"/>
      <c r="AK163" s="30"/>
      <c r="AL163" s="30"/>
      <c r="AM163" s="30"/>
      <c r="AN163" s="31"/>
      <c r="AO163" s="59"/>
      <c r="AP163" s="59"/>
      <c r="AQ163" s="59"/>
      <c r="AR163" s="31"/>
      <c r="AS163" s="4" t="str">
        <f>IF(AND(ISNA((VLOOKUP(F163,'2 Maakoodit'!A:A,1,FALSE)))=TRUE,ISBLANK(F163)=FALSE),"Maakoodia ei löydy maalistalta. ","")</f>
        <v/>
      </c>
      <c r="AT163" s="4" t="str">
        <f>IF(AND(ISNA((VLOOKUP(P163,'3 Toimialat'!A:A,1,FALSE)))=TRUE,ISBLANK(P163)=FALSE),"1. toimialakoodia ei löydy toimialalistalta. ","")</f>
        <v/>
      </c>
      <c r="AU163" s="4" t="str">
        <f>IF(AND(ISNA((VLOOKUP(R163,'3 Toimialat'!A:A,1,FALSE)))=TRUE,ISBLANK(R163)=FALSE),"2. toimialakoodia ei löydy toimialalistalta. ","")</f>
        <v/>
      </c>
      <c r="AV163" s="4" t="str">
        <f>IF(AND(ISNA((VLOOKUP(T163,'3 Toimialat'!A:A,1,FALSE)))=TRUE,ISBLANK(T163)=FALSE),"3. toimialakoodia ei löydy toimialalistalta. ","")</f>
        <v/>
      </c>
      <c r="AW163" s="13" t="str">
        <f t="shared" si="45"/>
        <v/>
      </c>
      <c r="AX163" s="13" t="str">
        <f t="shared" si="46"/>
        <v/>
      </c>
      <c r="AY163" s="13" t="str">
        <f t="shared" si="47"/>
        <v/>
      </c>
      <c r="AZ163" s="13" t="str">
        <f t="shared" si="48"/>
        <v/>
      </c>
      <c r="BA163" s="13" t="str">
        <f t="shared" si="49"/>
        <v/>
      </c>
      <c r="BB163" s="13" t="str">
        <f t="shared" si="50"/>
        <v/>
      </c>
      <c r="BC163" s="13" t="str">
        <f t="shared" si="51"/>
        <v/>
      </c>
      <c r="BD163" s="13" t="str">
        <f t="shared" si="52"/>
        <v/>
      </c>
      <c r="BE163" s="13" t="str">
        <f t="shared" si="53"/>
        <v/>
      </c>
      <c r="BF163" s="13" t="str">
        <f t="shared" si="54"/>
        <v/>
      </c>
      <c r="BG163" s="13" t="str">
        <f t="shared" si="55"/>
        <v/>
      </c>
      <c r="BH163" s="2">
        <f t="shared" si="56"/>
        <v>0</v>
      </c>
      <c r="BI163" s="13" t="str">
        <f t="shared" si="57"/>
        <v/>
      </c>
      <c r="BJ163" s="13" t="str">
        <f t="shared" si="58"/>
        <v/>
      </c>
      <c r="BK163" s="13" t="str">
        <f t="shared" si="59"/>
        <v/>
      </c>
      <c r="BL163" s="13" t="str">
        <f t="shared" si="60"/>
        <v/>
      </c>
      <c r="BM163" s="13" t="str">
        <f t="shared" si="61"/>
        <v/>
      </c>
      <c r="BN163" s="13" t="str">
        <f t="shared" si="62"/>
        <v/>
      </c>
      <c r="BO163" s="58" t="str">
        <f t="shared" si="63"/>
        <v/>
      </c>
    </row>
    <row r="164" spans="1:67" ht="10.5" x14ac:dyDescent="0.25">
      <c r="A164" s="30"/>
      <c r="B164" s="30"/>
      <c r="C164" s="30"/>
      <c r="D164" s="30"/>
      <c r="E164" s="30"/>
      <c r="F164" s="54"/>
      <c r="G164" s="30"/>
      <c r="H164" s="30"/>
      <c r="I164" s="31"/>
      <c r="J164" s="32"/>
      <c r="K164" s="32"/>
      <c r="L164" s="32"/>
      <c r="M164" s="32"/>
      <c r="N164" s="32"/>
      <c r="O164" s="32"/>
      <c r="P164" s="54"/>
      <c r="Q164" s="32"/>
      <c r="R164" s="54"/>
      <c r="S164" s="31"/>
      <c r="T164" s="54"/>
      <c r="U164" s="31"/>
      <c r="V164" s="31"/>
      <c r="W164" s="31"/>
      <c r="X164" s="59"/>
      <c r="Y164" s="59"/>
      <c r="Z164" s="59"/>
      <c r="AA164" s="59"/>
      <c r="AB164" s="59"/>
      <c r="AC164" s="30"/>
      <c r="AD164" s="59"/>
      <c r="AE164" s="30"/>
      <c r="AF164" s="59"/>
      <c r="AG164" s="30"/>
      <c r="AH164" s="59"/>
      <c r="AI164" s="30"/>
      <c r="AJ164" s="59"/>
      <c r="AK164" s="30"/>
      <c r="AL164" s="30"/>
      <c r="AM164" s="30"/>
      <c r="AN164" s="31"/>
      <c r="AO164" s="59"/>
      <c r="AP164" s="59"/>
      <c r="AQ164" s="59"/>
      <c r="AR164" s="31"/>
      <c r="AS164" s="4" t="str">
        <f>IF(AND(ISNA((VLOOKUP(F164,'2 Maakoodit'!A:A,1,FALSE)))=TRUE,ISBLANK(F164)=FALSE),"Maakoodia ei löydy maalistalta. ","")</f>
        <v/>
      </c>
      <c r="AT164" s="4" t="str">
        <f>IF(AND(ISNA((VLOOKUP(P164,'3 Toimialat'!A:A,1,FALSE)))=TRUE,ISBLANK(P164)=FALSE),"1. toimialakoodia ei löydy toimialalistalta. ","")</f>
        <v/>
      </c>
      <c r="AU164" s="4" t="str">
        <f>IF(AND(ISNA((VLOOKUP(R164,'3 Toimialat'!A:A,1,FALSE)))=TRUE,ISBLANK(R164)=FALSE),"2. toimialakoodia ei löydy toimialalistalta. ","")</f>
        <v/>
      </c>
      <c r="AV164" s="4" t="str">
        <f>IF(AND(ISNA((VLOOKUP(T164,'3 Toimialat'!A:A,1,FALSE)))=TRUE,ISBLANK(T164)=FALSE),"3. toimialakoodia ei löydy toimialalistalta. ","")</f>
        <v/>
      </c>
      <c r="AW164" s="13" t="str">
        <f t="shared" si="45"/>
        <v/>
      </c>
      <c r="AX164" s="13" t="str">
        <f t="shared" si="46"/>
        <v/>
      </c>
      <c r="AY164" s="13" t="str">
        <f t="shared" si="47"/>
        <v/>
      </c>
      <c r="AZ164" s="13" t="str">
        <f t="shared" si="48"/>
        <v/>
      </c>
      <c r="BA164" s="13" t="str">
        <f t="shared" si="49"/>
        <v/>
      </c>
      <c r="BB164" s="13" t="str">
        <f t="shared" si="50"/>
        <v/>
      </c>
      <c r="BC164" s="13" t="str">
        <f t="shared" si="51"/>
        <v/>
      </c>
      <c r="BD164" s="13" t="str">
        <f t="shared" si="52"/>
        <v/>
      </c>
      <c r="BE164" s="13" t="str">
        <f t="shared" si="53"/>
        <v/>
      </c>
      <c r="BF164" s="13" t="str">
        <f t="shared" si="54"/>
        <v/>
      </c>
      <c r="BG164" s="13" t="str">
        <f t="shared" si="55"/>
        <v/>
      </c>
      <c r="BH164" s="2">
        <f t="shared" si="56"/>
        <v>0</v>
      </c>
      <c r="BI164" s="13" t="str">
        <f t="shared" si="57"/>
        <v/>
      </c>
      <c r="BJ164" s="13" t="str">
        <f t="shared" si="58"/>
        <v/>
      </c>
      <c r="BK164" s="13" t="str">
        <f t="shared" si="59"/>
        <v/>
      </c>
      <c r="BL164" s="13" t="str">
        <f t="shared" si="60"/>
        <v/>
      </c>
      <c r="BM164" s="13" t="str">
        <f t="shared" si="61"/>
        <v/>
      </c>
      <c r="BN164" s="13" t="str">
        <f t="shared" si="62"/>
        <v/>
      </c>
      <c r="BO164" s="58" t="str">
        <f t="shared" si="63"/>
        <v/>
      </c>
    </row>
    <row r="165" spans="1:67" ht="10.5" x14ac:dyDescent="0.25">
      <c r="A165" s="30"/>
      <c r="B165" s="30"/>
      <c r="C165" s="30"/>
      <c r="D165" s="30"/>
      <c r="E165" s="30"/>
      <c r="F165" s="54"/>
      <c r="G165" s="30"/>
      <c r="H165" s="30"/>
      <c r="I165" s="31"/>
      <c r="J165" s="32"/>
      <c r="K165" s="32"/>
      <c r="L165" s="32"/>
      <c r="M165" s="32"/>
      <c r="N165" s="32"/>
      <c r="O165" s="32"/>
      <c r="P165" s="54"/>
      <c r="Q165" s="32"/>
      <c r="R165" s="54"/>
      <c r="S165" s="31"/>
      <c r="T165" s="54"/>
      <c r="U165" s="31"/>
      <c r="V165" s="31"/>
      <c r="W165" s="31"/>
      <c r="X165" s="59"/>
      <c r="Y165" s="59"/>
      <c r="Z165" s="59"/>
      <c r="AA165" s="59"/>
      <c r="AB165" s="59"/>
      <c r="AC165" s="30"/>
      <c r="AD165" s="59"/>
      <c r="AE165" s="30"/>
      <c r="AF165" s="59"/>
      <c r="AG165" s="30"/>
      <c r="AH165" s="59"/>
      <c r="AI165" s="30"/>
      <c r="AJ165" s="59"/>
      <c r="AK165" s="30"/>
      <c r="AL165" s="30"/>
      <c r="AM165" s="30"/>
      <c r="AN165" s="31"/>
      <c r="AO165" s="59"/>
      <c r="AP165" s="59"/>
      <c r="AQ165" s="59"/>
      <c r="AR165" s="31"/>
      <c r="AS165" s="4" t="str">
        <f>IF(AND(ISNA((VLOOKUP(F165,'2 Maakoodit'!A:A,1,FALSE)))=TRUE,ISBLANK(F165)=FALSE),"Maakoodia ei löydy maalistalta. ","")</f>
        <v/>
      </c>
      <c r="AT165" s="4" t="str">
        <f>IF(AND(ISNA((VLOOKUP(P165,'3 Toimialat'!A:A,1,FALSE)))=TRUE,ISBLANK(P165)=FALSE),"1. toimialakoodia ei löydy toimialalistalta. ","")</f>
        <v/>
      </c>
      <c r="AU165" s="4" t="str">
        <f>IF(AND(ISNA((VLOOKUP(R165,'3 Toimialat'!A:A,1,FALSE)))=TRUE,ISBLANK(R165)=FALSE),"2. toimialakoodia ei löydy toimialalistalta. ","")</f>
        <v/>
      </c>
      <c r="AV165" s="4" t="str">
        <f>IF(AND(ISNA((VLOOKUP(T165,'3 Toimialat'!A:A,1,FALSE)))=TRUE,ISBLANK(T165)=FALSE),"3. toimialakoodia ei löydy toimialalistalta. ","")</f>
        <v/>
      </c>
      <c r="AW165" s="13" t="str">
        <f t="shared" si="45"/>
        <v/>
      </c>
      <c r="AX165" s="13" t="str">
        <f t="shared" si="46"/>
        <v/>
      </c>
      <c r="AY165" s="13" t="str">
        <f t="shared" si="47"/>
        <v/>
      </c>
      <c r="AZ165" s="13" t="str">
        <f t="shared" si="48"/>
        <v/>
      </c>
      <c r="BA165" s="13" t="str">
        <f t="shared" si="49"/>
        <v/>
      </c>
      <c r="BB165" s="13" t="str">
        <f t="shared" si="50"/>
        <v/>
      </c>
      <c r="BC165" s="13" t="str">
        <f t="shared" si="51"/>
        <v/>
      </c>
      <c r="BD165" s="13" t="str">
        <f t="shared" si="52"/>
        <v/>
      </c>
      <c r="BE165" s="13" t="str">
        <f t="shared" si="53"/>
        <v/>
      </c>
      <c r="BF165" s="13" t="str">
        <f t="shared" si="54"/>
        <v/>
      </c>
      <c r="BG165" s="13" t="str">
        <f t="shared" si="55"/>
        <v/>
      </c>
      <c r="BH165" s="2">
        <f t="shared" si="56"/>
        <v>0</v>
      </c>
      <c r="BI165" s="13" t="str">
        <f t="shared" si="57"/>
        <v/>
      </c>
      <c r="BJ165" s="13" t="str">
        <f t="shared" si="58"/>
        <v/>
      </c>
      <c r="BK165" s="13" t="str">
        <f t="shared" si="59"/>
        <v/>
      </c>
      <c r="BL165" s="13" t="str">
        <f t="shared" si="60"/>
        <v/>
      </c>
      <c r="BM165" s="13" t="str">
        <f t="shared" si="61"/>
        <v/>
      </c>
      <c r="BN165" s="13" t="str">
        <f t="shared" si="62"/>
        <v/>
      </c>
      <c r="BO165" s="58" t="str">
        <f t="shared" si="63"/>
        <v/>
      </c>
    </row>
    <row r="166" spans="1:67" ht="10.5" x14ac:dyDescent="0.25">
      <c r="A166" s="30"/>
      <c r="B166" s="30"/>
      <c r="C166" s="30"/>
      <c r="D166" s="30"/>
      <c r="E166" s="30"/>
      <c r="F166" s="54"/>
      <c r="G166" s="30"/>
      <c r="H166" s="30"/>
      <c r="I166" s="31"/>
      <c r="J166" s="32"/>
      <c r="K166" s="32"/>
      <c r="L166" s="32"/>
      <c r="M166" s="32"/>
      <c r="N166" s="32"/>
      <c r="O166" s="32"/>
      <c r="P166" s="54"/>
      <c r="Q166" s="32"/>
      <c r="R166" s="54"/>
      <c r="S166" s="31"/>
      <c r="T166" s="54"/>
      <c r="U166" s="31"/>
      <c r="V166" s="31"/>
      <c r="W166" s="31"/>
      <c r="X166" s="59"/>
      <c r="Y166" s="59"/>
      <c r="Z166" s="59"/>
      <c r="AA166" s="59"/>
      <c r="AB166" s="59"/>
      <c r="AC166" s="30"/>
      <c r="AD166" s="59"/>
      <c r="AE166" s="30"/>
      <c r="AF166" s="59"/>
      <c r="AG166" s="30"/>
      <c r="AH166" s="59"/>
      <c r="AI166" s="30"/>
      <c r="AJ166" s="59"/>
      <c r="AK166" s="30"/>
      <c r="AL166" s="30"/>
      <c r="AM166" s="30"/>
      <c r="AN166" s="31"/>
      <c r="AO166" s="59"/>
      <c r="AP166" s="59"/>
      <c r="AQ166" s="59"/>
      <c r="AR166" s="31"/>
      <c r="AS166" s="4" t="str">
        <f>IF(AND(ISNA((VLOOKUP(F166,'2 Maakoodit'!A:A,1,FALSE)))=TRUE,ISBLANK(F166)=FALSE),"Maakoodia ei löydy maalistalta. ","")</f>
        <v/>
      </c>
      <c r="AT166" s="4" t="str">
        <f>IF(AND(ISNA((VLOOKUP(P166,'3 Toimialat'!A:A,1,FALSE)))=TRUE,ISBLANK(P166)=FALSE),"1. toimialakoodia ei löydy toimialalistalta. ","")</f>
        <v/>
      </c>
      <c r="AU166" s="4" t="str">
        <f>IF(AND(ISNA((VLOOKUP(R166,'3 Toimialat'!A:A,1,FALSE)))=TRUE,ISBLANK(R166)=FALSE),"2. toimialakoodia ei löydy toimialalistalta. ","")</f>
        <v/>
      </c>
      <c r="AV166" s="4" t="str">
        <f>IF(AND(ISNA((VLOOKUP(T166,'3 Toimialat'!A:A,1,FALSE)))=TRUE,ISBLANK(T166)=FALSE),"3. toimialakoodia ei löydy toimialalistalta. ","")</f>
        <v/>
      </c>
      <c r="AW166" s="13" t="str">
        <f t="shared" si="45"/>
        <v/>
      </c>
      <c r="AX166" s="13" t="str">
        <f t="shared" si="46"/>
        <v/>
      </c>
      <c r="AY166" s="13" t="str">
        <f t="shared" si="47"/>
        <v/>
      </c>
      <c r="AZ166" s="13" t="str">
        <f t="shared" si="48"/>
        <v/>
      </c>
      <c r="BA166" s="13" t="str">
        <f t="shared" si="49"/>
        <v/>
      </c>
      <c r="BB166" s="13" t="str">
        <f t="shared" si="50"/>
        <v/>
      </c>
      <c r="BC166" s="13" t="str">
        <f t="shared" si="51"/>
        <v/>
      </c>
      <c r="BD166" s="13" t="str">
        <f t="shared" si="52"/>
        <v/>
      </c>
      <c r="BE166" s="13" t="str">
        <f t="shared" si="53"/>
        <v/>
      </c>
      <c r="BF166" s="13" t="str">
        <f t="shared" si="54"/>
        <v/>
      </c>
      <c r="BG166" s="13" t="str">
        <f t="shared" si="55"/>
        <v/>
      </c>
      <c r="BH166" s="2">
        <f t="shared" si="56"/>
        <v>0</v>
      </c>
      <c r="BI166" s="13" t="str">
        <f t="shared" si="57"/>
        <v/>
      </c>
      <c r="BJ166" s="13" t="str">
        <f t="shared" si="58"/>
        <v/>
      </c>
      <c r="BK166" s="13" t="str">
        <f t="shared" si="59"/>
        <v/>
      </c>
      <c r="BL166" s="13" t="str">
        <f t="shared" si="60"/>
        <v/>
      </c>
      <c r="BM166" s="13" t="str">
        <f t="shared" si="61"/>
        <v/>
      </c>
      <c r="BN166" s="13" t="str">
        <f t="shared" si="62"/>
        <v/>
      </c>
      <c r="BO166" s="58" t="str">
        <f t="shared" si="63"/>
        <v/>
      </c>
    </row>
    <row r="167" spans="1:67" ht="10.5" x14ac:dyDescent="0.25">
      <c r="A167" s="30"/>
      <c r="B167" s="30"/>
      <c r="C167" s="30"/>
      <c r="D167" s="30"/>
      <c r="E167" s="30"/>
      <c r="F167" s="54"/>
      <c r="G167" s="30"/>
      <c r="H167" s="30"/>
      <c r="I167" s="31"/>
      <c r="J167" s="32"/>
      <c r="K167" s="32"/>
      <c r="L167" s="32"/>
      <c r="M167" s="32"/>
      <c r="N167" s="32"/>
      <c r="O167" s="32"/>
      <c r="P167" s="54"/>
      <c r="Q167" s="32"/>
      <c r="R167" s="54"/>
      <c r="S167" s="31"/>
      <c r="T167" s="54"/>
      <c r="U167" s="31"/>
      <c r="V167" s="31"/>
      <c r="W167" s="31"/>
      <c r="X167" s="59"/>
      <c r="Y167" s="59"/>
      <c r="Z167" s="59"/>
      <c r="AA167" s="59"/>
      <c r="AB167" s="59"/>
      <c r="AC167" s="30"/>
      <c r="AD167" s="59"/>
      <c r="AE167" s="30"/>
      <c r="AF167" s="59"/>
      <c r="AG167" s="30"/>
      <c r="AH167" s="59"/>
      <c r="AI167" s="30"/>
      <c r="AJ167" s="59"/>
      <c r="AK167" s="30"/>
      <c r="AL167" s="30"/>
      <c r="AM167" s="30"/>
      <c r="AN167" s="31"/>
      <c r="AO167" s="59"/>
      <c r="AP167" s="59"/>
      <c r="AQ167" s="59"/>
      <c r="AR167" s="31"/>
      <c r="AS167" s="4" t="str">
        <f>IF(AND(ISNA((VLOOKUP(F167,'2 Maakoodit'!A:A,1,FALSE)))=TRUE,ISBLANK(F167)=FALSE),"Maakoodia ei löydy maalistalta. ","")</f>
        <v/>
      </c>
      <c r="AT167" s="4" t="str">
        <f>IF(AND(ISNA((VLOOKUP(P167,'3 Toimialat'!A:A,1,FALSE)))=TRUE,ISBLANK(P167)=FALSE),"1. toimialakoodia ei löydy toimialalistalta. ","")</f>
        <v/>
      </c>
      <c r="AU167" s="4" t="str">
        <f>IF(AND(ISNA((VLOOKUP(R167,'3 Toimialat'!A:A,1,FALSE)))=TRUE,ISBLANK(R167)=FALSE),"2. toimialakoodia ei löydy toimialalistalta. ","")</f>
        <v/>
      </c>
      <c r="AV167" s="4" t="str">
        <f>IF(AND(ISNA((VLOOKUP(T167,'3 Toimialat'!A:A,1,FALSE)))=TRUE,ISBLANK(T167)=FALSE),"3. toimialakoodia ei löydy toimialalistalta. ","")</f>
        <v/>
      </c>
      <c r="AW167" s="13" t="str">
        <f t="shared" si="45"/>
        <v/>
      </c>
      <c r="AX167" s="13" t="str">
        <f t="shared" si="46"/>
        <v/>
      </c>
      <c r="AY167" s="13" t="str">
        <f t="shared" si="47"/>
        <v/>
      </c>
      <c r="AZ167" s="13" t="str">
        <f t="shared" si="48"/>
        <v/>
      </c>
      <c r="BA167" s="13" t="str">
        <f t="shared" si="49"/>
        <v/>
      </c>
      <c r="BB167" s="13" t="str">
        <f t="shared" si="50"/>
        <v/>
      </c>
      <c r="BC167" s="13" t="str">
        <f t="shared" si="51"/>
        <v/>
      </c>
      <c r="BD167" s="13" t="str">
        <f t="shared" si="52"/>
        <v/>
      </c>
      <c r="BE167" s="13" t="str">
        <f t="shared" si="53"/>
        <v/>
      </c>
      <c r="BF167" s="13" t="str">
        <f t="shared" si="54"/>
        <v/>
      </c>
      <c r="BG167" s="13" t="str">
        <f t="shared" si="55"/>
        <v/>
      </c>
      <c r="BH167" s="2">
        <f t="shared" si="56"/>
        <v>0</v>
      </c>
      <c r="BI167" s="13" t="str">
        <f t="shared" si="57"/>
        <v/>
      </c>
      <c r="BJ167" s="13" t="str">
        <f t="shared" si="58"/>
        <v/>
      </c>
      <c r="BK167" s="13" t="str">
        <f t="shared" si="59"/>
        <v/>
      </c>
      <c r="BL167" s="13" t="str">
        <f t="shared" si="60"/>
        <v/>
      </c>
      <c r="BM167" s="13" t="str">
        <f t="shared" si="61"/>
        <v/>
      </c>
      <c r="BN167" s="13" t="str">
        <f t="shared" si="62"/>
        <v/>
      </c>
      <c r="BO167" s="58" t="str">
        <f t="shared" si="63"/>
        <v/>
      </c>
    </row>
    <row r="168" spans="1:67" ht="10.5" x14ac:dyDescent="0.25">
      <c r="A168" s="30"/>
      <c r="B168" s="30"/>
      <c r="C168" s="30"/>
      <c r="D168" s="30"/>
      <c r="E168" s="30"/>
      <c r="F168" s="54"/>
      <c r="G168" s="30"/>
      <c r="H168" s="30"/>
      <c r="I168" s="31"/>
      <c r="J168" s="32"/>
      <c r="K168" s="32"/>
      <c r="L168" s="32"/>
      <c r="M168" s="32"/>
      <c r="N168" s="32"/>
      <c r="O168" s="32"/>
      <c r="P168" s="54"/>
      <c r="Q168" s="32"/>
      <c r="R168" s="54"/>
      <c r="S168" s="31"/>
      <c r="T168" s="54"/>
      <c r="U168" s="31"/>
      <c r="V168" s="31"/>
      <c r="W168" s="31"/>
      <c r="X168" s="59"/>
      <c r="Y168" s="59"/>
      <c r="Z168" s="59"/>
      <c r="AA168" s="59"/>
      <c r="AB168" s="59"/>
      <c r="AC168" s="30"/>
      <c r="AD168" s="59"/>
      <c r="AE168" s="30"/>
      <c r="AF168" s="59"/>
      <c r="AG168" s="30"/>
      <c r="AH168" s="59"/>
      <c r="AI168" s="30"/>
      <c r="AJ168" s="59"/>
      <c r="AK168" s="30"/>
      <c r="AL168" s="30"/>
      <c r="AM168" s="30"/>
      <c r="AN168" s="31"/>
      <c r="AO168" s="59"/>
      <c r="AP168" s="59"/>
      <c r="AQ168" s="59"/>
      <c r="AR168" s="31"/>
      <c r="AS168" s="4" t="str">
        <f>IF(AND(ISNA((VLOOKUP(F168,'2 Maakoodit'!A:A,1,FALSE)))=TRUE,ISBLANK(F168)=FALSE),"Maakoodia ei löydy maalistalta. ","")</f>
        <v/>
      </c>
      <c r="AT168" s="4" t="str">
        <f>IF(AND(ISNA((VLOOKUP(P168,'3 Toimialat'!A:A,1,FALSE)))=TRUE,ISBLANK(P168)=FALSE),"1. toimialakoodia ei löydy toimialalistalta. ","")</f>
        <v/>
      </c>
      <c r="AU168" s="4" t="str">
        <f>IF(AND(ISNA((VLOOKUP(R168,'3 Toimialat'!A:A,1,FALSE)))=TRUE,ISBLANK(R168)=FALSE),"2. toimialakoodia ei löydy toimialalistalta. ","")</f>
        <v/>
      </c>
      <c r="AV168" s="4" t="str">
        <f>IF(AND(ISNA((VLOOKUP(T168,'3 Toimialat'!A:A,1,FALSE)))=TRUE,ISBLANK(T168)=FALSE),"3. toimialakoodia ei löydy toimialalistalta. ","")</f>
        <v/>
      </c>
      <c r="AW168" s="13" t="str">
        <f t="shared" si="45"/>
        <v/>
      </c>
      <c r="AX168" s="13" t="str">
        <f t="shared" si="46"/>
        <v/>
      </c>
      <c r="AY168" s="13" t="str">
        <f t="shared" si="47"/>
        <v/>
      </c>
      <c r="AZ168" s="13" t="str">
        <f t="shared" si="48"/>
        <v/>
      </c>
      <c r="BA168" s="13" t="str">
        <f t="shared" si="49"/>
        <v/>
      </c>
      <c r="BB168" s="13" t="str">
        <f t="shared" si="50"/>
        <v/>
      </c>
      <c r="BC168" s="13" t="str">
        <f t="shared" si="51"/>
        <v/>
      </c>
      <c r="BD168" s="13" t="str">
        <f t="shared" si="52"/>
        <v/>
      </c>
      <c r="BE168" s="13" t="str">
        <f t="shared" si="53"/>
        <v/>
      </c>
      <c r="BF168" s="13" t="str">
        <f t="shared" si="54"/>
        <v/>
      </c>
      <c r="BG168" s="13" t="str">
        <f t="shared" si="55"/>
        <v/>
      </c>
      <c r="BH168" s="2">
        <f t="shared" si="56"/>
        <v>0</v>
      </c>
      <c r="BI168" s="13" t="str">
        <f t="shared" si="57"/>
        <v/>
      </c>
      <c r="BJ168" s="13" t="str">
        <f t="shared" si="58"/>
        <v/>
      </c>
      <c r="BK168" s="13" t="str">
        <f t="shared" si="59"/>
        <v/>
      </c>
      <c r="BL168" s="13" t="str">
        <f t="shared" si="60"/>
        <v/>
      </c>
      <c r="BM168" s="13" t="str">
        <f t="shared" si="61"/>
        <v/>
      </c>
      <c r="BN168" s="13" t="str">
        <f t="shared" si="62"/>
        <v/>
      </c>
      <c r="BO168" s="58" t="str">
        <f t="shared" si="63"/>
        <v/>
      </c>
    </row>
    <row r="169" spans="1:67" ht="10.5" x14ac:dyDescent="0.25">
      <c r="A169" s="30"/>
      <c r="B169" s="30"/>
      <c r="C169" s="30"/>
      <c r="D169" s="30"/>
      <c r="E169" s="30"/>
      <c r="F169" s="54"/>
      <c r="G169" s="30"/>
      <c r="H169" s="30"/>
      <c r="I169" s="31"/>
      <c r="J169" s="32"/>
      <c r="K169" s="32"/>
      <c r="L169" s="32"/>
      <c r="M169" s="32"/>
      <c r="N169" s="32"/>
      <c r="O169" s="32"/>
      <c r="P169" s="54"/>
      <c r="Q169" s="32"/>
      <c r="R169" s="54"/>
      <c r="S169" s="31"/>
      <c r="T169" s="54"/>
      <c r="U169" s="31"/>
      <c r="V169" s="31"/>
      <c r="W169" s="31"/>
      <c r="X169" s="59"/>
      <c r="Y169" s="59"/>
      <c r="Z169" s="59"/>
      <c r="AA169" s="59"/>
      <c r="AB169" s="59"/>
      <c r="AC169" s="30"/>
      <c r="AD169" s="59"/>
      <c r="AE169" s="30"/>
      <c r="AF169" s="59"/>
      <c r="AG169" s="30"/>
      <c r="AH169" s="59"/>
      <c r="AI169" s="30"/>
      <c r="AJ169" s="59"/>
      <c r="AK169" s="30"/>
      <c r="AL169" s="30"/>
      <c r="AM169" s="30"/>
      <c r="AN169" s="31"/>
      <c r="AO169" s="59"/>
      <c r="AP169" s="59"/>
      <c r="AQ169" s="59"/>
      <c r="AR169" s="31"/>
      <c r="AS169" s="4" t="str">
        <f>IF(AND(ISNA((VLOOKUP(F169,'2 Maakoodit'!A:A,1,FALSE)))=TRUE,ISBLANK(F169)=FALSE),"Maakoodia ei löydy maalistalta. ","")</f>
        <v/>
      </c>
      <c r="AT169" s="4" t="str">
        <f>IF(AND(ISNA((VLOOKUP(P169,'3 Toimialat'!A:A,1,FALSE)))=TRUE,ISBLANK(P169)=FALSE),"1. toimialakoodia ei löydy toimialalistalta. ","")</f>
        <v/>
      </c>
      <c r="AU169" s="4" t="str">
        <f>IF(AND(ISNA((VLOOKUP(R169,'3 Toimialat'!A:A,1,FALSE)))=TRUE,ISBLANK(R169)=FALSE),"2. toimialakoodia ei löydy toimialalistalta. ","")</f>
        <v/>
      </c>
      <c r="AV169" s="4" t="str">
        <f>IF(AND(ISNA((VLOOKUP(T169,'3 Toimialat'!A:A,1,FALSE)))=TRUE,ISBLANK(T169)=FALSE),"3. toimialakoodia ei löydy toimialalistalta. ","")</f>
        <v/>
      </c>
      <c r="AW169" s="13" t="str">
        <f t="shared" si="45"/>
        <v/>
      </c>
      <c r="AX169" s="13" t="str">
        <f t="shared" si="46"/>
        <v/>
      </c>
      <c r="AY169" s="13" t="str">
        <f t="shared" si="47"/>
        <v/>
      </c>
      <c r="AZ169" s="13" t="str">
        <f t="shared" si="48"/>
        <v/>
      </c>
      <c r="BA169" s="13" t="str">
        <f t="shared" si="49"/>
        <v/>
      </c>
      <c r="BB169" s="13" t="str">
        <f t="shared" si="50"/>
        <v/>
      </c>
      <c r="BC169" s="13" t="str">
        <f t="shared" si="51"/>
        <v/>
      </c>
      <c r="BD169" s="13" t="str">
        <f t="shared" si="52"/>
        <v/>
      </c>
      <c r="BE169" s="13" t="str">
        <f t="shared" si="53"/>
        <v/>
      </c>
      <c r="BF169" s="13" t="str">
        <f t="shared" si="54"/>
        <v/>
      </c>
      <c r="BG169" s="13" t="str">
        <f t="shared" si="55"/>
        <v/>
      </c>
      <c r="BH169" s="2">
        <f t="shared" si="56"/>
        <v>0</v>
      </c>
      <c r="BI169" s="13" t="str">
        <f t="shared" si="57"/>
        <v/>
      </c>
      <c r="BJ169" s="13" t="str">
        <f t="shared" si="58"/>
        <v/>
      </c>
      <c r="BK169" s="13" t="str">
        <f t="shared" si="59"/>
        <v/>
      </c>
      <c r="BL169" s="13" t="str">
        <f t="shared" si="60"/>
        <v/>
      </c>
      <c r="BM169" s="13" t="str">
        <f t="shared" si="61"/>
        <v/>
      </c>
      <c r="BN169" s="13" t="str">
        <f t="shared" si="62"/>
        <v/>
      </c>
      <c r="BO169" s="58" t="str">
        <f t="shared" si="63"/>
        <v/>
      </c>
    </row>
    <row r="170" spans="1:67" ht="10.5" x14ac:dyDescent="0.25">
      <c r="A170" s="30"/>
      <c r="B170" s="30"/>
      <c r="C170" s="30"/>
      <c r="D170" s="30"/>
      <c r="E170" s="30"/>
      <c r="F170" s="54"/>
      <c r="G170" s="30"/>
      <c r="H170" s="30"/>
      <c r="I170" s="31"/>
      <c r="J170" s="32"/>
      <c r="K170" s="32"/>
      <c r="L170" s="32"/>
      <c r="M170" s="32"/>
      <c r="N170" s="32"/>
      <c r="O170" s="32"/>
      <c r="P170" s="54"/>
      <c r="Q170" s="32"/>
      <c r="R170" s="54"/>
      <c r="S170" s="31"/>
      <c r="T170" s="54"/>
      <c r="U170" s="31"/>
      <c r="V170" s="31"/>
      <c r="W170" s="31"/>
      <c r="X170" s="59"/>
      <c r="Y170" s="59"/>
      <c r="Z170" s="59"/>
      <c r="AA170" s="59"/>
      <c r="AB170" s="59"/>
      <c r="AC170" s="30"/>
      <c r="AD170" s="59"/>
      <c r="AE170" s="30"/>
      <c r="AF170" s="59"/>
      <c r="AG170" s="30"/>
      <c r="AH170" s="59"/>
      <c r="AI170" s="30"/>
      <c r="AJ170" s="59"/>
      <c r="AK170" s="30"/>
      <c r="AL170" s="30"/>
      <c r="AM170" s="30"/>
      <c r="AN170" s="31"/>
      <c r="AO170" s="59"/>
      <c r="AP170" s="59"/>
      <c r="AQ170" s="59"/>
      <c r="AR170" s="31"/>
      <c r="AS170" s="4" t="str">
        <f>IF(AND(ISNA((VLOOKUP(F170,'2 Maakoodit'!A:A,1,FALSE)))=TRUE,ISBLANK(F170)=FALSE),"Maakoodia ei löydy maalistalta. ","")</f>
        <v/>
      </c>
      <c r="AT170" s="4" t="str">
        <f>IF(AND(ISNA((VLOOKUP(P170,'3 Toimialat'!A:A,1,FALSE)))=TRUE,ISBLANK(P170)=FALSE),"1. toimialakoodia ei löydy toimialalistalta. ","")</f>
        <v/>
      </c>
      <c r="AU170" s="4" t="str">
        <f>IF(AND(ISNA((VLOOKUP(R170,'3 Toimialat'!A:A,1,FALSE)))=TRUE,ISBLANK(R170)=FALSE),"2. toimialakoodia ei löydy toimialalistalta. ","")</f>
        <v/>
      </c>
      <c r="AV170" s="4" t="str">
        <f>IF(AND(ISNA((VLOOKUP(T170,'3 Toimialat'!A:A,1,FALSE)))=TRUE,ISBLANK(T170)=FALSE),"3. toimialakoodia ei löydy toimialalistalta. ","")</f>
        <v/>
      </c>
      <c r="AW170" s="13" t="str">
        <f t="shared" si="45"/>
        <v/>
      </c>
      <c r="AX170" s="13" t="str">
        <f t="shared" si="46"/>
        <v/>
      </c>
      <c r="AY170" s="13" t="str">
        <f t="shared" si="47"/>
        <v/>
      </c>
      <c r="AZ170" s="13" t="str">
        <f t="shared" si="48"/>
        <v/>
      </c>
      <c r="BA170" s="13" t="str">
        <f t="shared" si="49"/>
        <v/>
      </c>
      <c r="BB170" s="13" t="str">
        <f t="shared" si="50"/>
        <v/>
      </c>
      <c r="BC170" s="13" t="str">
        <f t="shared" si="51"/>
        <v/>
      </c>
      <c r="BD170" s="13" t="str">
        <f t="shared" si="52"/>
        <v/>
      </c>
      <c r="BE170" s="13" t="str">
        <f t="shared" si="53"/>
        <v/>
      </c>
      <c r="BF170" s="13" t="str">
        <f t="shared" si="54"/>
        <v/>
      </c>
      <c r="BG170" s="13" t="str">
        <f t="shared" si="55"/>
        <v/>
      </c>
      <c r="BH170" s="2">
        <f t="shared" si="56"/>
        <v>0</v>
      </c>
      <c r="BI170" s="13" t="str">
        <f t="shared" si="57"/>
        <v/>
      </c>
      <c r="BJ170" s="13" t="str">
        <f t="shared" si="58"/>
        <v/>
      </c>
      <c r="BK170" s="13" t="str">
        <f t="shared" si="59"/>
        <v/>
      </c>
      <c r="BL170" s="13" t="str">
        <f t="shared" si="60"/>
        <v/>
      </c>
      <c r="BM170" s="13" t="str">
        <f t="shared" si="61"/>
        <v/>
      </c>
      <c r="BN170" s="13" t="str">
        <f t="shared" si="62"/>
        <v/>
      </c>
      <c r="BO170" s="58" t="str">
        <f t="shared" si="63"/>
        <v/>
      </c>
    </row>
    <row r="171" spans="1:67" ht="10.5" x14ac:dyDescent="0.25">
      <c r="A171" s="30"/>
      <c r="B171" s="30"/>
      <c r="C171" s="30"/>
      <c r="D171" s="30"/>
      <c r="E171" s="30"/>
      <c r="F171" s="54"/>
      <c r="G171" s="30"/>
      <c r="H171" s="30"/>
      <c r="I171" s="31"/>
      <c r="J171" s="32"/>
      <c r="K171" s="32"/>
      <c r="L171" s="32"/>
      <c r="M171" s="32"/>
      <c r="N171" s="32"/>
      <c r="O171" s="32"/>
      <c r="P171" s="54"/>
      <c r="Q171" s="32"/>
      <c r="R171" s="54"/>
      <c r="S171" s="31"/>
      <c r="T171" s="54"/>
      <c r="U171" s="31"/>
      <c r="V171" s="31"/>
      <c r="W171" s="31"/>
      <c r="X171" s="59"/>
      <c r="Y171" s="59"/>
      <c r="Z171" s="59"/>
      <c r="AA171" s="59"/>
      <c r="AB171" s="59"/>
      <c r="AC171" s="30"/>
      <c r="AD171" s="59"/>
      <c r="AE171" s="30"/>
      <c r="AF171" s="59"/>
      <c r="AG171" s="30"/>
      <c r="AH171" s="59"/>
      <c r="AI171" s="30"/>
      <c r="AJ171" s="59"/>
      <c r="AK171" s="30"/>
      <c r="AL171" s="30"/>
      <c r="AM171" s="30"/>
      <c r="AN171" s="31"/>
      <c r="AO171" s="59"/>
      <c r="AP171" s="59"/>
      <c r="AQ171" s="59"/>
      <c r="AR171" s="31"/>
      <c r="AS171" s="4" t="str">
        <f>IF(AND(ISNA((VLOOKUP(F171,'2 Maakoodit'!A:A,1,FALSE)))=TRUE,ISBLANK(F171)=FALSE),"Maakoodia ei löydy maalistalta. ","")</f>
        <v/>
      </c>
      <c r="AT171" s="4" t="str">
        <f>IF(AND(ISNA((VLOOKUP(P171,'3 Toimialat'!A:A,1,FALSE)))=TRUE,ISBLANK(P171)=FALSE),"1. toimialakoodia ei löydy toimialalistalta. ","")</f>
        <v/>
      </c>
      <c r="AU171" s="4" t="str">
        <f>IF(AND(ISNA((VLOOKUP(R171,'3 Toimialat'!A:A,1,FALSE)))=TRUE,ISBLANK(R171)=FALSE),"2. toimialakoodia ei löydy toimialalistalta. ","")</f>
        <v/>
      </c>
      <c r="AV171" s="4" t="str">
        <f>IF(AND(ISNA((VLOOKUP(T171,'3 Toimialat'!A:A,1,FALSE)))=TRUE,ISBLANK(T171)=FALSE),"3. toimialakoodia ei löydy toimialalistalta. ","")</f>
        <v/>
      </c>
      <c r="AW171" s="13" t="str">
        <f t="shared" si="45"/>
        <v/>
      </c>
      <c r="AX171" s="13" t="str">
        <f t="shared" si="46"/>
        <v/>
      </c>
      <c r="AY171" s="13" t="str">
        <f t="shared" si="47"/>
        <v/>
      </c>
      <c r="AZ171" s="13" t="str">
        <f t="shared" si="48"/>
        <v/>
      </c>
      <c r="BA171" s="13" t="str">
        <f t="shared" si="49"/>
        <v/>
      </c>
      <c r="BB171" s="13" t="str">
        <f t="shared" si="50"/>
        <v/>
      </c>
      <c r="BC171" s="13" t="str">
        <f t="shared" si="51"/>
        <v/>
      </c>
      <c r="BD171" s="13" t="str">
        <f t="shared" si="52"/>
        <v/>
      </c>
      <c r="BE171" s="13" t="str">
        <f t="shared" si="53"/>
        <v/>
      </c>
      <c r="BF171" s="13" t="str">
        <f t="shared" si="54"/>
        <v/>
      </c>
      <c r="BG171" s="13" t="str">
        <f t="shared" si="55"/>
        <v/>
      </c>
      <c r="BH171" s="2">
        <f t="shared" si="56"/>
        <v>0</v>
      </c>
      <c r="BI171" s="13" t="str">
        <f t="shared" si="57"/>
        <v/>
      </c>
      <c r="BJ171" s="13" t="str">
        <f t="shared" si="58"/>
        <v/>
      </c>
      <c r="BK171" s="13" t="str">
        <f t="shared" si="59"/>
        <v/>
      </c>
      <c r="BL171" s="13" t="str">
        <f t="shared" si="60"/>
        <v/>
      </c>
      <c r="BM171" s="13" t="str">
        <f t="shared" si="61"/>
        <v/>
      </c>
      <c r="BN171" s="13" t="str">
        <f t="shared" si="62"/>
        <v/>
      </c>
      <c r="BO171" s="58" t="str">
        <f t="shared" si="63"/>
        <v/>
      </c>
    </row>
    <row r="172" spans="1:67" ht="10.5" x14ac:dyDescent="0.25">
      <c r="A172" s="30"/>
      <c r="B172" s="30"/>
      <c r="C172" s="30"/>
      <c r="D172" s="30"/>
      <c r="E172" s="30"/>
      <c r="F172" s="54"/>
      <c r="G172" s="30"/>
      <c r="H172" s="30"/>
      <c r="I172" s="31"/>
      <c r="J172" s="32"/>
      <c r="K172" s="32"/>
      <c r="L172" s="32"/>
      <c r="M172" s="32"/>
      <c r="N172" s="32"/>
      <c r="O172" s="32"/>
      <c r="P172" s="54"/>
      <c r="Q172" s="32"/>
      <c r="R172" s="54"/>
      <c r="S172" s="31"/>
      <c r="T172" s="54"/>
      <c r="U172" s="31"/>
      <c r="V172" s="31"/>
      <c r="W172" s="31"/>
      <c r="X172" s="59"/>
      <c r="Y172" s="59"/>
      <c r="Z172" s="59"/>
      <c r="AA172" s="59"/>
      <c r="AB172" s="59"/>
      <c r="AC172" s="30"/>
      <c r="AD172" s="59"/>
      <c r="AE172" s="30"/>
      <c r="AF172" s="59"/>
      <c r="AG172" s="30"/>
      <c r="AH172" s="59"/>
      <c r="AI172" s="30"/>
      <c r="AJ172" s="59"/>
      <c r="AK172" s="30"/>
      <c r="AL172" s="30"/>
      <c r="AM172" s="30"/>
      <c r="AN172" s="31"/>
      <c r="AO172" s="59"/>
      <c r="AP172" s="59"/>
      <c r="AQ172" s="59"/>
      <c r="AR172" s="31"/>
      <c r="AS172" s="4" t="str">
        <f>IF(AND(ISNA((VLOOKUP(F172,'2 Maakoodit'!A:A,1,FALSE)))=TRUE,ISBLANK(F172)=FALSE),"Maakoodia ei löydy maalistalta. ","")</f>
        <v/>
      </c>
      <c r="AT172" s="4" t="str">
        <f>IF(AND(ISNA((VLOOKUP(P172,'3 Toimialat'!A:A,1,FALSE)))=TRUE,ISBLANK(P172)=FALSE),"1. toimialakoodia ei löydy toimialalistalta. ","")</f>
        <v/>
      </c>
      <c r="AU172" s="4" t="str">
        <f>IF(AND(ISNA((VLOOKUP(R172,'3 Toimialat'!A:A,1,FALSE)))=TRUE,ISBLANK(R172)=FALSE),"2. toimialakoodia ei löydy toimialalistalta. ","")</f>
        <v/>
      </c>
      <c r="AV172" s="4" t="str">
        <f>IF(AND(ISNA((VLOOKUP(T172,'3 Toimialat'!A:A,1,FALSE)))=TRUE,ISBLANK(T172)=FALSE),"3. toimialakoodia ei löydy toimialalistalta. ","")</f>
        <v/>
      </c>
      <c r="AW172" s="13" t="str">
        <f t="shared" si="45"/>
        <v/>
      </c>
      <c r="AX172" s="13" t="str">
        <f t="shared" si="46"/>
        <v/>
      </c>
      <c r="AY172" s="13" t="str">
        <f t="shared" si="47"/>
        <v/>
      </c>
      <c r="AZ172" s="13" t="str">
        <f t="shared" si="48"/>
        <v/>
      </c>
      <c r="BA172" s="13" t="str">
        <f t="shared" si="49"/>
        <v/>
      </c>
      <c r="BB172" s="13" t="str">
        <f t="shared" si="50"/>
        <v/>
      </c>
      <c r="BC172" s="13" t="str">
        <f t="shared" si="51"/>
        <v/>
      </c>
      <c r="BD172" s="13" t="str">
        <f t="shared" si="52"/>
        <v/>
      </c>
      <c r="BE172" s="13" t="str">
        <f t="shared" si="53"/>
        <v/>
      </c>
      <c r="BF172" s="13" t="str">
        <f t="shared" si="54"/>
        <v/>
      </c>
      <c r="BG172" s="13" t="str">
        <f t="shared" si="55"/>
        <v/>
      </c>
      <c r="BH172" s="2">
        <f t="shared" si="56"/>
        <v>0</v>
      </c>
      <c r="BI172" s="13" t="str">
        <f t="shared" si="57"/>
        <v/>
      </c>
      <c r="BJ172" s="13" t="str">
        <f t="shared" si="58"/>
        <v/>
      </c>
      <c r="BK172" s="13" t="str">
        <f t="shared" si="59"/>
        <v/>
      </c>
      <c r="BL172" s="13" t="str">
        <f t="shared" si="60"/>
        <v/>
      </c>
      <c r="BM172" s="13" t="str">
        <f t="shared" si="61"/>
        <v/>
      </c>
      <c r="BN172" s="13" t="str">
        <f t="shared" si="62"/>
        <v/>
      </c>
      <c r="BO172" s="58" t="str">
        <f t="shared" si="63"/>
        <v/>
      </c>
    </row>
    <row r="173" spans="1:67" ht="10.5" x14ac:dyDescent="0.25">
      <c r="A173" s="30"/>
      <c r="B173" s="30"/>
      <c r="C173" s="30"/>
      <c r="D173" s="30"/>
      <c r="E173" s="30"/>
      <c r="F173" s="54"/>
      <c r="G173" s="30"/>
      <c r="H173" s="30"/>
      <c r="I173" s="31"/>
      <c r="J173" s="32"/>
      <c r="K173" s="32"/>
      <c r="L173" s="32"/>
      <c r="M173" s="32"/>
      <c r="N173" s="32"/>
      <c r="O173" s="32"/>
      <c r="P173" s="54"/>
      <c r="Q173" s="32"/>
      <c r="R173" s="54"/>
      <c r="S173" s="31"/>
      <c r="T173" s="54"/>
      <c r="U173" s="31"/>
      <c r="V173" s="31"/>
      <c r="W173" s="31"/>
      <c r="X173" s="59"/>
      <c r="Y173" s="59"/>
      <c r="Z173" s="59"/>
      <c r="AA173" s="59"/>
      <c r="AB173" s="59"/>
      <c r="AC173" s="30"/>
      <c r="AD173" s="59"/>
      <c r="AE173" s="30"/>
      <c r="AF173" s="59"/>
      <c r="AG173" s="30"/>
      <c r="AH173" s="59"/>
      <c r="AI173" s="30"/>
      <c r="AJ173" s="59"/>
      <c r="AK173" s="30"/>
      <c r="AL173" s="30"/>
      <c r="AM173" s="30"/>
      <c r="AN173" s="31"/>
      <c r="AO173" s="59"/>
      <c r="AP173" s="59"/>
      <c r="AQ173" s="59"/>
      <c r="AR173" s="31"/>
      <c r="AS173" s="4" t="str">
        <f>IF(AND(ISNA((VLOOKUP(F173,'2 Maakoodit'!A:A,1,FALSE)))=TRUE,ISBLANK(F173)=FALSE),"Maakoodia ei löydy maalistalta. ","")</f>
        <v/>
      </c>
      <c r="AT173" s="4" t="str">
        <f>IF(AND(ISNA((VLOOKUP(P173,'3 Toimialat'!A:A,1,FALSE)))=TRUE,ISBLANK(P173)=FALSE),"1. toimialakoodia ei löydy toimialalistalta. ","")</f>
        <v/>
      </c>
      <c r="AU173" s="4" t="str">
        <f>IF(AND(ISNA((VLOOKUP(R173,'3 Toimialat'!A:A,1,FALSE)))=TRUE,ISBLANK(R173)=FALSE),"2. toimialakoodia ei löydy toimialalistalta. ","")</f>
        <v/>
      </c>
      <c r="AV173" s="4" t="str">
        <f>IF(AND(ISNA((VLOOKUP(T173,'3 Toimialat'!A:A,1,FALSE)))=TRUE,ISBLANK(T173)=FALSE),"3. toimialakoodia ei löydy toimialalistalta. ","")</f>
        <v/>
      </c>
      <c r="AW173" s="13" t="str">
        <f t="shared" si="45"/>
        <v/>
      </c>
      <c r="AX173" s="13" t="str">
        <f t="shared" si="46"/>
        <v/>
      </c>
      <c r="AY173" s="13" t="str">
        <f t="shared" si="47"/>
        <v/>
      </c>
      <c r="AZ173" s="13" t="str">
        <f t="shared" si="48"/>
        <v/>
      </c>
      <c r="BA173" s="13" t="str">
        <f t="shared" si="49"/>
        <v/>
      </c>
      <c r="BB173" s="13" t="str">
        <f t="shared" si="50"/>
        <v/>
      </c>
      <c r="BC173" s="13" t="str">
        <f t="shared" si="51"/>
        <v/>
      </c>
      <c r="BD173" s="13" t="str">
        <f t="shared" si="52"/>
        <v/>
      </c>
      <c r="BE173" s="13" t="str">
        <f t="shared" si="53"/>
        <v/>
      </c>
      <c r="BF173" s="13" t="str">
        <f t="shared" si="54"/>
        <v/>
      </c>
      <c r="BG173" s="13" t="str">
        <f t="shared" si="55"/>
        <v/>
      </c>
      <c r="BH173" s="2">
        <f t="shared" si="56"/>
        <v>0</v>
      </c>
      <c r="BI173" s="13" t="str">
        <f t="shared" si="57"/>
        <v/>
      </c>
      <c r="BJ173" s="13" t="str">
        <f t="shared" si="58"/>
        <v/>
      </c>
      <c r="BK173" s="13" t="str">
        <f t="shared" si="59"/>
        <v/>
      </c>
      <c r="BL173" s="13" t="str">
        <f t="shared" si="60"/>
        <v/>
      </c>
      <c r="BM173" s="13" t="str">
        <f t="shared" si="61"/>
        <v/>
      </c>
      <c r="BN173" s="13" t="str">
        <f t="shared" si="62"/>
        <v/>
      </c>
      <c r="BO173" s="58" t="str">
        <f t="shared" si="63"/>
        <v/>
      </c>
    </row>
    <row r="174" spans="1:67" ht="10.5" x14ac:dyDescent="0.25">
      <c r="A174" s="30"/>
      <c r="B174" s="30"/>
      <c r="C174" s="30"/>
      <c r="D174" s="30"/>
      <c r="E174" s="30"/>
      <c r="F174" s="54"/>
      <c r="G174" s="30"/>
      <c r="H174" s="30"/>
      <c r="I174" s="31"/>
      <c r="J174" s="32"/>
      <c r="K174" s="32"/>
      <c r="L174" s="32"/>
      <c r="M174" s="32"/>
      <c r="N174" s="32"/>
      <c r="O174" s="32"/>
      <c r="P174" s="54"/>
      <c r="Q174" s="32"/>
      <c r="R174" s="54"/>
      <c r="S174" s="31"/>
      <c r="T174" s="54"/>
      <c r="U174" s="31"/>
      <c r="V174" s="31"/>
      <c r="W174" s="31"/>
      <c r="X174" s="59"/>
      <c r="Y174" s="59"/>
      <c r="Z174" s="59"/>
      <c r="AA174" s="59"/>
      <c r="AB174" s="59"/>
      <c r="AC174" s="30"/>
      <c r="AD174" s="59"/>
      <c r="AE174" s="30"/>
      <c r="AF174" s="59"/>
      <c r="AG174" s="30"/>
      <c r="AH174" s="59"/>
      <c r="AI174" s="30"/>
      <c r="AJ174" s="59"/>
      <c r="AK174" s="30"/>
      <c r="AL174" s="30"/>
      <c r="AM174" s="30"/>
      <c r="AN174" s="31"/>
      <c r="AO174" s="59"/>
      <c r="AP174" s="59"/>
      <c r="AQ174" s="59"/>
      <c r="AR174" s="31"/>
      <c r="AS174" s="4" t="str">
        <f>IF(AND(ISNA((VLOOKUP(F174,'2 Maakoodit'!A:A,1,FALSE)))=TRUE,ISBLANK(F174)=FALSE),"Maakoodia ei löydy maalistalta. ","")</f>
        <v/>
      </c>
      <c r="AT174" s="4" t="str">
        <f>IF(AND(ISNA((VLOOKUP(P174,'3 Toimialat'!A:A,1,FALSE)))=TRUE,ISBLANK(P174)=FALSE),"1. toimialakoodia ei löydy toimialalistalta. ","")</f>
        <v/>
      </c>
      <c r="AU174" s="4" t="str">
        <f>IF(AND(ISNA((VLOOKUP(R174,'3 Toimialat'!A:A,1,FALSE)))=TRUE,ISBLANK(R174)=FALSE),"2. toimialakoodia ei löydy toimialalistalta. ","")</f>
        <v/>
      </c>
      <c r="AV174" s="4" t="str">
        <f>IF(AND(ISNA((VLOOKUP(T174,'3 Toimialat'!A:A,1,FALSE)))=TRUE,ISBLANK(T174)=FALSE),"3. toimialakoodia ei löydy toimialalistalta. ","")</f>
        <v/>
      </c>
      <c r="AW174" s="13" t="str">
        <f t="shared" si="45"/>
        <v/>
      </c>
      <c r="AX174" s="13" t="str">
        <f t="shared" si="46"/>
        <v/>
      </c>
      <c r="AY174" s="13" t="str">
        <f t="shared" si="47"/>
        <v/>
      </c>
      <c r="AZ174" s="13" t="str">
        <f t="shared" si="48"/>
        <v/>
      </c>
      <c r="BA174" s="13" t="str">
        <f t="shared" si="49"/>
        <v/>
      </c>
      <c r="BB174" s="13" t="str">
        <f t="shared" si="50"/>
        <v/>
      </c>
      <c r="BC174" s="13" t="str">
        <f t="shared" si="51"/>
        <v/>
      </c>
      <c r="BD174" s="13" t="str">
        <f t="shared" si="52"/>
        <v/>
      </c>
      <c r="BE174" s="13" t="str">
        <f t="shared" si="53"/>
        <v/>
      </c>
      <c r="BF174" s="13" t="str">
        <f t="shared" si="54"/>
        <v/>
      </c>
      <c r="BG174" s="13" t="str">
        <f t="shared" si="55"/>
        <v/>
      </c>
      <c r="BH174" s="2">
        <f t="shared" si="56"/>
        <v>0</v>
      </c>
      <c r="BI174" s="13" t="str">
        <f t="shared" si="57"/>
        <v/>
      </c>
      <c r="BJ174" s="13" t="str">
        <f t="shared" si="58"/>
        <v/>
      </c>
      <c r="BK174" s="13" t="str">
        <f t="shared" si="59"/>
        <v/>
      </c>
      <c r="BL174" s="13" t="str">
        <f t="shared" si="60"/>
        <v/>
      </c>
      <c r="BM174" s="13" t="str">
        <f t="shared" si="61"/>
        <v/>
      </c>
      <c r="BN174" s="13" t="str">
        <f t="shared" si="62"/>
        <v/>
      </c>
      <c r="BO174" s="58" t="str">
        <f t="shared" si="63"/>
        <v/>
      </c>
    </row>
    <row r="175" spans="1:67" ht="10.5" x14ac:dyDescent="0.25">
      <c r="A175" s="30"/>
      <c r="B175" s="30"/>
      <c r="C175" s="30"/>
      <c r="D175" s="30"/>
      <c r="E175" s="30"/>
      <c r="F175" s="54"/>
      <c r="G175" s="30"/>
      <c r="H175" s="30"/>
      <c r="I175" s="31"/>
      <c r="J175" s="32"/>
      <c r="K175" s="32"/>
      <c r="L175" s="32"/>
      <c r="M175" s="32"/>
      <c r="N175" s="32"/>
      <c r="O175" s="32"/>
      <c r="P175" s="54"/>
      <c r="Q175" s="32"/>
      <c r="R175" s="54"/>
      <c r="S175" s="31"/>
      <c r="T175" s="54"/>
      <c r="U175" s="31"/>
      <c r="V175" s="31"/>
      <c r="W175" s="31"/>
      <c r="X175" s="59"/>
      <c r="Y175" s="59"/>
      <c r="Z175" s="59"/>
      <c r="AA175" s="59"/>
      <c r="AB175" s="59"/>
      <c r="AC175" s="30"/>
      <c r="AD175" s="59"/>
      <c r="AE175" s="30"/>
      <c r="AF175" s="59"/>
      <c r="AG175" s="30"/>
      <c r="AH175" s="59"/>
      <c r="AI175" s="30"/>
      <c r="AJ175" s="59"/>
      <c r="AK175" s="30"/>
      <c r="AL175" s="30"/>
      <c r="AM175" s="30"/>
      <c r="AN175" s="31"/>
      <c r="AO175" s="59"/>
      <c r="AP175" s="59"/>
      <c r="AQ175" s="59"/>
      <c r="AR175" s="31"/>
      <c r="AS175" s="4" t="str">
        <f>IF(AND(ISNA((VLOOKUP(F175,'2 Maakoodit'!A:A,1,FALSE)))=TRUE,ISBLANK(F175)=FALSE),"Maakoodia ei löydy maalistalta. ","")</f>
        <v/>
      </c>
      <c r="AT175" s="4" t="str">
        <f>IF(AND(ISNA((VLOOKUP(P175,'3 Toimialat'!A:A,1,FALSE)))=TRUE,ISBLANK(P175)=FALSE),"1. toimialakoodia ei löydy toimialalistalta. ","")</f>
        <v/>
      </c>
      <c r="AU175" s="4" t="str">
        <f>IF(AND(ISNA((VLOOKUP(R175,'3 Toimialat'!A:A,1,FALSE)))=TRUE,ISBLANK(R175)=FALSE),"2. toimialakoodia ei löydy toimialalistalta. ","")</f>
        <v/>
      </c>
      <c r="AV175" s="4" t="str">
        <f>IF(AND(ISNA((VLOOKUP(T175,'3 Toimialat'!A:A,1,FALSE)))=TRUE,ISBLANK(T175)=FALSE),"3. toimialakoodia ei löydy toimialalistalta. ","")</f>
        <v/>
      </c>
      <c r="AW175" s="13" t="str">
        <f t="shared" si="45"/>
        <v/>
      </c>
      <c r="AX175" s="13" t="str">
        <f t="shared" si="46"/>
        <v/>
      </c>
      <c r="AY175" s="13" t="str">
        <f t="shared" si="47"/>
        <v/>
      </c>
      <c r="AZ175" s="13" t="str">
        <f t="shared" si="48"/>
        <v/>
      </c>
      <c r="BA175" s="13" t="str">
        <f t="shared" si="49"/>
        <v/>
      </c>
      <c r="BB175" s="13" t="str">
        <f t="shared" si="50"/>
        <v/>
      </c>
      <c r="BC175" s="13" t="str">
        <f t="shared" si="51"/>
        <v/>
      </c>
      <c r="BD175" s="13" t="str">
        <f t="shared" si="52"/>
        <v/>
      </c>
      <c r="BE175" s="13" t="str">
        <f t="shared" si="53"/>
        <v/>
      </c>
      <c r="BF175" s="13" t="str">
        <f t="shared" si="54"/>
        <v/>
      </c>
      <c r="BG175" s="13" t="str">
        <f t="shared" si="55"/>
        <v/>
      </c>
      <c r="BH175" s="2">
        <f t="shared" si="56"/>
        <v>0</v>
      </c>
      <c r="BI175" s="13" t="str">
        <f t="shared" si="57"/>
        <v/>
      </c>
      <c r="BJ175" s="13" t="str">
        <f t="shared" si="58"/>
        <v/>
      </c>
      <c r="BK175" s="13" t="str">
        <f t="shared" si="59"/>
        <v/>
      </c>
      <c r="BL175" s="13" t="str">
        <f t="shared" si="60"/>
        <v/>
      </c>
      <c r="BM175" s="13" t="str">
        <f t="shared" si="61"/>
        <v/>
      </c>
      <c r="BN175" s="13" t="str">
        <f t="shared" si="62"/>
        <v/>
      </c>
      <c r="BO175" s="58" t="str">
        <f t="shared" si="63"/>
        <v/>
      </c>
    </row>
    <row r="176" spans="1:67" ht="10.5" x14ac:dyDescent="0.25">
      <c r="A176" s="30"/>
      <c r="B176" s="30"/>
      <c r="C176" s="30"/>
      <c r="D176" s="30"/>
      <c r="E176" s="30"/>
      <c r="F176" s="54"/>
      <c r="G176" s="30"/>
      <c r="H176" s="30"/>
      <c r="I176" s="31"/>
      <c r="J176" s="32"/>
      <c r="K176" s="32"/>
      <c r="L176" s="32"/>
      <c r="M176" s="32"/>
      <c r="N176" s="32"/>
      <c r="O176" s="32"/>
      <c r="P176" s="54"/>
      <c r="Q176" s="32"/>
      <c r="R176" s="54"/>
      <c r="S176" s="31"/>
      <c r="T176" s="54"/>
      <c r="U176" s="31"/>
      <c r="V176" s="31"/>
      <c r="W176" s="31"/>
      <c r="X176" s="59"/>
      <c r="Y176" s="59"/>
      <c r="Z176" s="59"/>
      <c r="AA176" s="59"/>
      <c r="AB176" s="59"/>
      <c r="AC176" s="30"/>
      <c r="AD176" s="59"/>
      <c r="AE176" s="30"/>
      <c r="AF176" s="59"/>
      <c r="AG176" s="30"/>
      <c r="AH176" s="59"/>
      <c r="AI176" s="30"/>
      <c r="AJ176" s="59"/>
      <c r="AK176" s="30"/>
      <c r="AL176" s="30"/>
      <c r="AM176" s="30"/>
      <c r="AN176" s="31"/>
      <c r="AO176" s="59"/>
      <c r="AP176" s="59"/>
      <c r="AQ176" s="59"/>
      <c r="AR176" s="31"/>
      <c r="AS176" s="4" t="str">
        <f>IF(AND(ISNA((VLOOKUP(F176,'2 Maakoodit'!A:A,1,FALSE)))=TRUE,ISBLANK(F176)=FALSE),"Maakoodia ei löydy maalistalta. ","")</f>
        <v/>
      </c>
      <c r="AT176" s="4" t="str">
        <f>IF(AND(ISNA((VLOOKUP(P176,'3 Toimialat'!A:A,1,FALSE)))=TRUE,ISBLANK(P176)=FALSE),"1. toimialakoodia ei löydy toimialalistalta. ","")</f>
        <v/>
      </c>
      <c r="AU176" s="4" t="str">
        <f>IF(AND(ISNA((VLOOKUP(R176,'3 Toimialat'!A:A,1,FALSE)))=TRUE,ISBLANK(R176)=FALSE),"2. toimialakoodia ei löydy toimialalistalta. ","")</f>
        <v/>
      </c>
      <c r="AV176" s="4" t="str">
        <f>IF(AND(ISNA((VLOOKUP(T176,'3 Toimialat'!A:A,1,FALSE)))=TRUE,ISBLANK(T176)=FALSE),"3. toimialakoodia ei löydy toimialalistalta. ","")</f>
        <v/>
      </c>
      <c r="AW176" s="13" t="str">
        <f t="shared" si="45"/>
        <v/>
      </c>
      <c r="AX176" s="13" t="str">
        <f t="shared" si="46"/>
        <v/>
      </c>
      <c r="AY176" s="13" t="str">
        <f t="shared" si="47"/>
        <v/>
      </c>
      <c r="AZ176" s="13" t="str">
        <f t="shared" si="48"/>
        <v/>
      </c>
      <c r="BA176" s="13" t="str">
        <f t="shared" si="49"/>
        <v/>
      </c>
      <c r="BB176" s="13" t="str">
        <f t="shared" si="50"/>
        <v/>
      </c>
      <c r="BC176" s="13" t="str">
        <f t="shared" si="51"/>
        <v/>
      </c>
      <c r="BD176" s="13" t="str">
        <f t="shared" si="52"/>
        <v/>
      </c>
      <c r="BE176" s="13" t="str">
        <f t="shared" si="53"/>
        <v/>
      </c>
      <c r="BF176" s="13" t="str">
        <f t="shared" si="54"/>
        <v/>
      </c>
      <c r="BG176" s="13" t="str">
        <f t="shared" si="55"/>
        <v/>
      </c>
      <c r="BH176" s="2">
        <f t="shared" si="56"/>
        <v>0</v>
      </c>
      <c r="BI176" s="13" t="str">
        <f t="shared" si="57"/>
        <v/>
      </c>
      <c r="BJ176" s="13" t="str">
        <f t="shared" si="58"/>
        <v/>
      </c>
      <c r="BK176" s="13" t="str">
        <f t="shared" si="59"/>
        <v/>
      </c>
      <c r="BL176" s="13" t="str">
        <f t="shared" si="60"/>
        <v/>
      </c>
      <c r="BM176" s="13" t="str">
        <f t="shared" si="61"/>
        <v/>
      </c>
      <c r="BN176" s="13" t="str">
        <f t="shared" si="62"/>
        <v/>
      </c>
      <c r="BO176" s="58" t="str">
        <f t="shared" si="63"/>
        <v/>
      </c>
    </row>
    <row r="177" spans="1:67" ht="10.5" x14ac:dyDescent="0.25">
      <c r="A177" s="30"/>
      <c r="B177" s="30"/>
      <c r="C177" s="30"/>
      <c r="D177" s="30"/>
      <c r="E177" s="30"/>
      <c r="F177" s="54"/>
      <c r="G177" s="30"/>
      <c r="H177" s="30"/>
      <c r="I177" s="31"/>
      <c r="J177" s="32"/>
      <c r="K177" s="32"/>
      <c r="L177" s="32"/>
      <c r="M177" s="32"/>
      <c r="N177" s="32"/>
      <c r="O177" s="32"/>
      <c r="P177" s="54"/>
      <c r="Q177" s="32"/>
      <c r="R177" s="54"/>
      <c r="S177" s="31"/>
      <c r="T177" s="54"/>
      <c r="U177" s="31"/>
      <c r="V177" s="31"/>
      <c r="W177" s="31"/>
      <c r="X177" s="59"/>
      <c r="Y177" s="59"/>
      <c r="Z177" s="59"/>
      <c r="AA177" s="59"/>
      <c r="AB177" s="59"/>
      <c r="AC177" s="30"/>
      <c r="AD177" s="59"/>
      <c r="AE177" s="30"/>
      <c r="AF177" s="59"/>
      <c r="AG177" s="30"/>
      <c r="AH177" s="59"/>
      <c r="AI177" s="30"/>
      <c r="AJ177" s="59"/>
      <c r="AK177" s="30"/>
      <c r="AL177" s="30"/>
      <c r="AM177" s="30"/>
      <c r="AN177" s="31"/>
      <c r="AO177" s="59"/>
      <c r="AP177" s="59"/>
      <c r="AQ177" s="59"/>
      <c r="AR177" s="31"/>
      <c r="AS177" s="4" t="str">
        <f>IF(AND(ISNA((VLOOKUP(F177,'2 Maakoodit'!A:A,1,FALSE)))=TRUE,ISBLANK(F177)=FALSE),"Maakoodia ei löydy maalistalta. ","")</f>
        <v/>
      </c>
      <c r="AT177" s="4" t="str">
        <f>IF(AND(ISNA((VLOOKUP(P177,'3 Toimialat'!A:A,1,FALSE)))=TRUE,ISBLANK(P177)=FALSE),"1. toimialakoodia ei löydy toimialalistalta. ","")</f>
        <v/>
      </c>
      <c r="AU177" s="4" t="str">
        <f>IF(AND(ISNA((VLOOKUP(R177,'3 Toimialat'!A:A,1,FALSE)))=TRUE,ISBLANK(R177)=FALSE),"2. toimialakoodia ei löydy toimialalistalta. ","")</f>
        <v/>
      </c>
      <c r="AV177" s="4" t="str">
        <f>IF(AND(ISNA((VLOOKUP(T177,'3 Toimialat'!A:A,1,FALSE)))=TRUE,ISBLANK(T177)=FALSE),"3. toimialakoodia ei löydy toimialalistalta. ","")</f>
        <v/>
      </c>
      <c r="AW177" s="13" t="str">
        <f t="shared" si="45"/>
        <v/>
      </c>
      <c r="AX177" s="13" t="str">
        <f t="shared" si="46"/>
        <v/>
      </c>
      <c r="AY177" s="13" t="str">
        <f t="shared" si="47"/>
        <v/>
      </c>
      <c r="AZ177" s="13" t="str">
        <f t="shared" si="48"/>
        <v/>
      </c>
      <c r="BA177" s="13" t="str">
        <f t="shared" si="49"/>
        <v/>
      </c>
      <c r="BB177" s="13" t="str">
        <f t="shared" si="50"/>
        <v/>
      </c>
      <c r="BC177" s="13" t="str">
        <f t="shared" si="51"/>
        <v/>
      </c>
      <c r="BD177" s="13" t="str">
        <f t="shared" si="52"/>
        <v/>
      </c>
      <c r="BE177" s="13" t="str">
        <f t="shared" si="53"/>
        <v/>
      </c>
      <c r="BF177" s="13" t="str">
        <f t="shared" si="54"/>
        <v/>
      </c>
      <c r="BG177" s="13" t="str">
        <f t="shared" si="55"/>
        <v/>
      </c>
      <c r="BH177" s="2">
        <f t="shared" si="56"/>
        <v>0</v>
      </c>
      <c r="BI177" s="13" t="str">
        <f t="shared" si="57"/>
        <v/>
      </c>
      <c r="BJ177" s="13" t="str">
        <f t="shared" si="58"/>
        <v/>
      </c>
      <c r="BK177" s="13" t="str">
        <f t="shared" si="59"/>
        <v/>
      </c>
      <c r="BL177" s="13" t="str">
        <f t="shared" si="60"/>
        <v/>
      </c>
      <c r="BM177" s="13" t="str">
        <f t="shared" si="61"/>
        <v/>
      </c>
      <c r="BN177" s="13" t="str">
        <f t="shared" si="62"/>
        <v/>
      </c>
      <c r="BO177" s="58" t="str">
        <f t="shared" si="63"/>
        <v/>
      </c>
    </row>
    <row r="178" spans="1:67" ht="10.5" x14ac:dyDescent="0.25">
      <c r="A178" s="30"/>
      <c r="B178" s="30"/>
      <c r="C178" s="30"/>
      <c r="D178" s="30"/>
      <c r="E178" s="30"/>
      <c r="F178" s="54"/>
      <c r="G178" s="30"/>
      <c r="H178" s="30"/>
      <c r="I178" s="31"/>
      <c r="J178" s="32"/>
      <c r="K178" s="32"/>
      <c r="L178" s="32"/>
      <c r="M178" s="32"/>
      <c r="N178" s="32"/>
      <c r="O178" s="32"/>
      <c r="P178" s="54"/>
      <c r="Q178" s="32"/>
      <c r="R178" s="54"/>
      <c r="S178" s="31"/>
      <c r="T178" s="54"/>
      <c r="U178" s="31"/>
      <c r="V178" s="31"/>
      <c r="W178" s="31"/>
      <c r="X178" s="59"/>
      <c r="Y178" s="59"/>
      <c r="Z178" s="59"/>
      <c r="AA178" s="59"/>
      <c r="AB178" s="59"/>
      <c r="AC178" s="30"/>
      <c r="AD178" s="59"/>
      <c r="AE178" s="30"/>
      <c r="AF178" s="59"/>
      <c r="AG178" s="30"/>
      <c r="AH178" s="59"/>
      <c r="AI178" s="30"/>
      <c r="AJ178" s="59"/>
      <c r="AK178" s="30"/>
      <c r="AL178" s="30"/>
      <c r="AM178" s="30"/>
      <c r="AN178" s="31"/>
      <c r="AO178" s="59"/>
      <c r="AP178" s="59"/>
      <c r="AQ178" s="59"/>
      <c r="AR178" s="31"/>
      <c r="AS178" s="4" t="str">
        <f>IF(AND(ISNA((VLOOKUP(F178,'2 Maakoodit'!A:A,1,FALSE)))=TRUE,ISBLANK(F178)=FALSE),"Maakoodia ei löydy maalistalta. ","")</f>
        <v/>
      </c>
      <c r="AT178" s="4" t="str">
        <f>IF(AND(ISNA((VLOOKUP(P178,'3 Toimialat'!A:A,1,FALSE)))=TRUE,ISBLANK(P178)=FALSE),"1. toimialakoodia ei löydy toimialalistalta. ","")</f>
        <v/>
      </c>
      <c r="AU178" s="4" t="str">
        <f>IF(AND(ISNA((VLOOKUP(R178,'3 Toimialat'!A:A,1,FALSE)))=TRUE,ISBLANK(R178)=FALSE),"2. toimialakoodia ei löydy toimialalistalta. ","")</f>
        <v/>
      </c>
      <c r="AV178" s="4" t="str">
        <f>IF(AND(ISNA((VLOOKUP(T178,'3 Toimialat'!A:A,1,FALSE)))=TRUE,ISBLANK(T178)=FALSE),"3. toimialakoodia ei löydy toimialalistalta. ","")</f>
        <v/>
      </c>
      <c r="AW178" s="13" t="str">
        <f t="shared" si="45"/>
        <v/>
      </c>
      <c r="AX178" s="13" t="str">
        <f t="shared" si="46"/>
        <v/>
      </c>
      <c r="AY178" s="13" t="str">
        <f t="shared" si="47"/>
        <v/>
      </c>
      <c r="AZ178" s="13" t="str">
        <f t="shared" si="48"/>
        <v/>
      </c>
      <c r="BA178" s="13" t="str">
        <f t="shared" si="49"/>
        <v/>
      </c>
      <c r="BB178" s="13" t="str">
        <f t="shared" si="50"/>
        <v/>
      </c>
      <c r="BC178" s="13" t="str">
        <f t="shared" si="51"/>
        <v/>
      </c>
      <c r="BD178" s="13" t="str">
        <f t="shared" si="52"/>
        <v/>
      </c>
      <c r="BE178" s="13" t="str">
        <f t="shared" si="53"/>
        <v/>
      </c>
      <c r="BF178" s="13" t="str">
        <f t="shared" si="54"/>
        <v/>
      </c>
      <c r="BG178" s="13" t="str">
        <f t="shared" si="55"/>
        <v/>
      </c>
      <c r="BH178" s="2">
        <f t="shared" si="56"/>
        <v>0</v>
      </c>
      <c r="BI178" s="13" t="str">
        <f t="shared" si="57"/>
        <v/>
      </c>
      <c r="BJ178" s="13" t="str">
        <f t="shared" si="58"/>
        <v/>
      </c>
      <c r="BK178" s="13" t="str">
        <f t="shared" si="59"/>
        <v/>
      </c>
      <c r="BL178" s="13" t="str">
        <f t="shared" si="60"/>
        <v/>
      </c>
      <c r="BM178" s="13" t="str">
        <f t="shared" si="61"/>
        <v/>
      </c>
      <c r="BN178" s="13" t="str">
        <f t="shared" si="62"/>
        <v/>
      </c>
      <c r="BO178" s="58" t="str">
        <f t="shared" si="63"/>
        <v/>
      </c>
    </row>
    <row r="179" spans="1:67" ht="10.5" x14ac:dyDescent="0.25">
      <c r="A179" s="30"/>
      <c r="B179" s="30"/>
      <c r="C179" s="30"/>
      <c r="D179" s="30"/>
      <c r="E179" s="30"/>
      <c r="F179" s="54"/>
      <c r="G179" s="30"/>
      <c r="H179" s="30"/>
      <c r="I179" s="31"/>
      <c r="J179" s="32"/>
      <c r="K179" s="32"/>
      <c r="L179" s="32"/>
      <c r="M179" s="32"/>
      <c r="N179" s="32"/>
      <c r="O179" s="32"/>
      <c r="P179" s="54"/>
      <c r="Q179" s="32"/>
      <c r="R179" s="54"/>
      <c r="S179" s="31"/>
      <c r="T179" s="54"/>
      <c r="U179" s="31"/>
      <c r="V179" s="31"/>
      <c r="W179" s="31"/>
      <c r="X179" s="59"/>
      <c r="Y179" s="59"/>
      <c r="Z179" s="59"/>
      <c r="AA179" s="59"/>
      <c r="AB179" s="59"/>
      <c r="AC179" s="30"/>
      <c r="AD179" s="59"/>
      <c r="AE179" s="30"/>
      <c r="AF179" s="59"/>
      <c r="AG179" s="30"/>
      <c r="AH179" s="59"/>
      <c r="AI179" s="30"/>
      <c r="AJ179" s="59"/>
      <c r="AK179" s="30"/>
      <c r="AL179" s="30"/>
      <c r="AM179" s="30"/>
      <c r="AN179" s="31"/>
      <c r="AO179" s="59"/>
      <c r="AP179" s="59"/>
      <c r="AQ179" s="59"/>
      <c r="AR179" s="31"/>
      <c r="AS179" s="4" t="str">
        <f>IF(AND(ISNA((VLOOKUP(F179,'2 Maakoodit'!A:A,1,FALSE)))=TRUE,ISBLANK(F179)=FALSE),"Maakoodia ei löydy maalistalta. ","")</f>
        <v/>
      </c>
      <c r="AT179" s="4" t="str">
        <f>IF(AND(ISNA((VLOOKUP(P179,'3 Toimialat'!A:A,1,FALSE)))=TRUE,ISBLANK(P179)=FALSE),"1. toimialakoodia ei löydy toimialalistalta. ","")</f>
        <v/>
      </c>
      <c r="AU179" s="4" t="str">
        <f>IF(AND(ISNA((VLOOKUP(R179,'3 Toimialat'!A:A,1,FALSE)))=TRUE,ISBLANK(R179)=FALSE),"2. toimialakoodia ei löydy toimialalistalta. ","")</f>
        <v/>
      </c>
      <c r="AV179" s="4" t="str">
        <f>IF(AND(ISNA((VLOOKUP(T179,'3 Toimialat'!A:A,1,FALSE)))=TRUE,ISBLANK(T179)=FALSE),"3. toimialakoodia ei löydy toimialalistalta. ","")</f>
        <v/>
      </c>
      <c r="AW179" s="13" t="str">
        <f t="shared" si="45"/>
        <v/>
      </c>
      <c r="AX179" s="13" t="str">
        <f t="shared" si="46"/>
        <v/>
      </c>
      <c r="AY179" s="13" t="str">
        <f t="shared" si="47"/>
        <v/>
      </c>
      <c r="AZ179" s="13" t="str">
        <f t="shared" si="48"/>
        <v/>
      </c>
      <c r="BA179" s="13" t="str">
        <f t="shared" si="49"/>
        <v/>
      </c>
      <c r="BB179" s="13" t="str">
        <f t="shared" si="50"/>
        <v/>
      </c>
      <c r="BC179" s="13" t="str">
        <f t="shared" si="51"/>
        <v/>
      </c>
      <c r="BD179" s="13" t="str">
        <f t="shared" si="52"/>
        <v/>
      </c>
      <c r="BE179" s="13" t="str">
        <f t="shared" si="53"/>
        <v/>
      </c>
      <c r="BF179" s="13" t="str">
        <f t="shared" si="54"/>
        <v/>
      </c>
      <c r="BG179" s="13" t="str">
        <f t="shared" si="55"/>
        <v/>
      </c>
      <c r="BH179" s="2">
        <f t="shared" si="56"/>
        <v>0</v>
      </c>
      <c r="BI179" s="13" t="str">
        <f t="shared" si="57"/>
        <v/>
      </c>
      <c r="BJ179" s="13" t="str">
        <f t="shared" si="58"/>
        <v/>
      </c>
      <c r="BK179" s="13" t="str">
        <f t="shared" si="59"/>
        <v/>
      </c>
      <c r="BL179" s="13" t="str">
        <f t="shared" si="60"/>
        <v/>
      </c>
      <c r="BM179" s="13" t="str">
        <f t="shared" si="61"/>
        <v/>
      </c>
      <c r="BN179" s="13" t="str">
        <f t="shared" si="62"/>
        <v/>
      </c>
      <c r="BO179" s="58" t="str">
        <f t="shared" si="63"/>
        <v/>
      </c>
    </row>
    <row r="180" spans="1:67" ht="10.5" x14ac:dyDescent="0.25">
      <c r="A180" s="30"/>
      <c r="B180" s="30"/>
      <c r="C180" s="30"/>
      <c r="D180" s="30"/>
      <c r="E180" s="30"/>
      <c r="F180" s="54"/>
      <c r="G180" s="30"/>
      <c r="H180" s="30"/>
      <c r="I180" s="31"/>
      <c r="J180" s="32"/>
      <c r="K180" s="32"/>
      <c r="L180" s="32"/>
      <c r="M180" s="32"/>
      <c r="N180" s="32"/>
      <c r="O180" s="32"/>
      <c r="P180" s="54"/>
      <c r="Q180" s="32"/>
      <c r="R180" s="54"/>
      <c r="S180" s="31"/>
      <c r="T180" s="54"/>
      <c r="U180" s="31"/>
      <c r="V180" s="31"/>
      <c r="W180" s="31"/>
      <c r="X180" s="59"/>
      <c r="Y180" s="59"/>
      <c r="Z180" s="59"/>
      <c r="AA180" s="59"/>
      <c r="AB180" s="59"/>
      <c r="AC180" s="30"/>
      <c r="AD180" s="59"/>
      <c r="AE180" s="30"/>
      <c r="AF180" s="59"/>
      <c r="AG180" s="30"/>
      <c r="AH180" s="59"/>
      <c r="AI180" s="30"/>
      <c r="AJ180" s="59"/>
      <c r="AK180" s="30"/>
      <c r="AL180" s="30"/>
      <c r="AM180" s="30"/>
      <c r="AN180" s="31"/>
      <c r="AO180" s="59"/>
      <c r="AP180" s="59"/>
      <c r="AQ180" s="59"/>
      <c r="AR180" s="31"/>
      <c r="AS180" s="4" t="str">
        <f>IF(AND(ISNA((VLOOKUP(F180,'2 Maakoodit'!A:A,1,FALSE)))=TRUE,ISBLANK(F180)=FALSE),"Maakoodia ei löydy maalistalta. ","")</f>
        <v/>
      </c>
      <c r="AT180" s="4" t="str">
        <f>IF(AND(ISNA((VLOOKUP(P180,'3 Toimialat'!A:A,1,FALSE)))=TRUE,ISBLANK(P180)=FALSE),"1. toimialakoodia ei löydy toimialalistalta. ","")</f>
        <v/>
      </c>
      <c r="AU180" s="4" t="str">
        <f>IF(AND(ISNA((VLOOKUP(R180,'3 Toimialat'!A:A,1,FALSE)))=TRUE,ISBLANK(R180)=FALSE),"2. toimialakoodia ei löydy toimialalistalta. ","")</f>
        <v/>
      </c>
      <c r="AV180" s="4" t="str">
        <f>IF(AND(ISNA((VLOOKUP(T180,'3 Toimialat'!A:A,1,FALSE)))=TRUE,ISBLANK(T180)=FALSE),"3. toimialakoodia ei löydy toimialalistalta. ","")</f>
        <v/>
      </c>
      <c r="AW180" s="13" t="str">
        <f t="shared" si="45"/>
        <v/>
      </c>
      <c r="AX180" s="13" t="str">
        <f t="shared" si="46"/>
        <v/>
      </c>
      <c r="AY180" s="13" t="str">
        <f t="shared" si="47"/>
        <v/>
      </c>
      <c r="AZ180" s="13" t="str">
        <f t="shared" si="48"/>
        <v/>
      </c>
      <c r="BA180" s="13" t="str">
        <f t="shared" si="49"/>
        <v/>
      </c>
      <c r="BB180" s="13" t="str">
        <f t="shared" si="50"/>
        <v/>
      </c>
      <c r="BC180" s="13" t="str">
        <f t="shared" si="51"/>
        <v/>
      </c>
      <c r="BD180" s="13" t="str">
        <f t="shared" si="52"/>
        <v/>
      </c>
      <c r="BE180" s="13" t="str">
        <f t="shared" si="53"/>
        <v/>
      </c>
      <c r="BF180" s="13" t="str">
        <f t="shared" si="54"/>
        <v/>
      </c>
      <c r="BG180" s="13" t="str">
        <f t="shared" si="55"/>
        <v/>
      </c>
      <c r="BH180" s="2">
        <f t="shared" si="56"/>
        <v>0</v>
      </c>
      <c r="BI180" s="13" t="str">
        <f t="shared" si="57"/>
        <v/>
      </c>
      <c r="BJ180" s="13" t="str">
        <f t="shared" si="58"/>
        <v/>
      </c>
      <c r="BK180" s="13" t="str">
        <f t="shared" si="59"/>
        <v/>
      </c>
      <c r="BL180" s="13" t="str">
        <f t="shared" si="60"/>
        <v/>
      </c>
      <c r="BM180" s="13" t="str">
        <f t="shared" si="61"/>
        <v/>
      </c>
      <c r="BN180" s="13" t="str">
        <f t="shared" si="62"/>
        <v/>
      </c>
      <c r="BO180" s="58" t="str">
        <f t="shared" si="63"/>
        <v/>
      </c>
    </row>
    <row r="181" spans="1:67" ht="10.5" x14ac:dyDescent="0.25">
      <c r="A181" s="30"/>
      <c r="B181" s="30"/>
      <c r="C181" s="30"/>
      <c r="D181" s="30"/>
      <c r="E181" s="30"/>
      <c r="F181" s="54"/>
      <c r="G181" s="30"/>
      <c r="H181" s="30"/>
      <c r="I181" s="31"/>
      <c r="J181" s="32"/>
      <c r="K181" s="32"/>
      <c r="L181" s="32"/>
      <c r="M181" s="32"/>
      <c r="N181" s="32"/>
      <c r="O181" s="32"/>
      <c r="P181" s="54"/>
      <c r="Q181" s="32"/>
      <c r="R181" s="54"/>
      <c r="S181" s="31"/>
      <c r="T181" s="54"/>
      <c r="U181" s="31"/>
      <c r="V181" s="31"/>
      <c r="W181" s="31"/>
      <c r="X181" s="59"/>
      <c r="Y181" s="59"/>
      <c r="Z181" s="59"/>
      <c r="AA181" s="59"/>
      <c r="AB181" s="59"/>
      <c r="AC181" s="30"/>
      <c r="AD181" s="59"/>
      <c r="AE181" s="30"/>
      <c r="AF181" s="59"/>
      <c r="AG181" s="30"/>
      <c r="AH181" s="59"/>
      <c r="AI181" s="30"/>
      <c r="AJ181" s="59"/>
      <c r="AK181" s="30"/>
      <c r="AL181" s="30"/>
      <c r="AM181" s="30"/>
      <c r="AN181" s="31"/>
      <c r="AO181" s="59"/>
      <c r="AP181" s="59"/>
      <c r="AQ181" s="59"/>
      <c r="AR181" s="31"/>
      <c r="AS181" s="4" t="str">
        <f>IF(AND(ISNA((VLOOKUP(F181,'2 Maakoodit'!A:A,1,FALSE)))=TRUE,ISBLANK(F181)=FALSE),"Maakoodia ei löydy maalistalta. ","")</f>
        <v/>
      </c>
      <c r="AT181" s="4" t="str">
        <f>IF(AND(ISNA((VLOOKUP(P181,'3 Toimialat'!A:A,1,FALSE)))=TRUE,ISBLANK(P181)=FALSE),"1. toimialakoodia ei löydy toimialalistalta. ","")</f>
        <v/>
      </c>
      <c r="AU181" s="4" t="str">
        <f>IF(AND(ISNA((VLOOKUP(R181,'3 Toimialat'!A:A,1,FALSE)))=TRUE,ISBLANK(R181)=FALSE),"2. toimialakoodia ei löydy toimialalistalta. ","")</f>
        <v/>
      </c>
      <c r="AV181" s="4" t="str">
        <f>IF(AND(ISNA((VLOOKUP(T181,'3 Toimialat'!A:A,1,FALSE)))=TRUE,ISBLANK(T181)=FALSE),"3. toimialakoodia ei löydy toimialalistalta. ","")</f>
        <v/>
      </c>
      <c r="AW181" s="13" t="str">
        <f t="shared" si="45"/>
        <v/>
      </c>
      <c r="AX181" s="13" t="str">
        <f t="shared" si="46"/>
        <v/>
      </c>
      <c r="AY181" s="13" t="str">
        <f t="shared" si="47"/>
        <v/>
      </c>
      <c r="AZ181" s="13" t="str">
        <f t="shared" si="48"/>
        <v/>
      </c>
      <c r="BA181" s="13" t="str">
        <f t="shared" si="49"/>
        <v/>
      </c>
      <c r="BB181" s="13" t="str">
        <f t="shared" si="50"/>
        <v/>
      </c>
      <c r="BC181" s="13" t="str">
        <f t="shared" si="51"/>
        <v/>
      </c>
      <c r="BD181" s="13" t="str">
        <f t="shared" si="52"/>
        <v/>
      </c>
      <c r="BE181" s="13" t="str">
        <f t="shared" si="53"/>
        <v/>
      </c>
      <c r="BF181" s="13" t="str">
        <f t="shared" si="54"/>
        <v/>
      </c>
      <c r="BG181" s="13" t="str">
        <f t="shared" si="55"/>
        <v/>
      </c>
      <c r="BH181" s="2">
        <f t="shared" si="56"/>
        <v>0</v>
      </c>
      <c r="BI181" s="13" t="str">
        <f t="shared" si="57"/>
        <v/>
      </c>
      <c r="BJ181" s="13" t="str">
        <f t="shared" si="58"/>
        <v/>
      </c>
      <c r="BK181" s="13" t="str">
        <f t="shared" si="59"/>
        <v/>
      </c>
      <c r="BL181" s="13" t="str">
        <f t="shared" si="60"/>
        <v/>
      </c>
      <c r="BM181" s="13" t="str">
        <f t="shared" si="61"/>
        <v/>
      </c>
      <c r="BN181" s="13" t="str">
        <f t="shared" si="62"/>
        <v/>
      </c>
      <c r="BO181" s="58" t="str">
        <f t="shared" si="63"/>
        <v/>
      </c>
    </row>
    <row r="182" spans="1:67" ht="10.5" x14ac:dyDescent="0.25">
      <c r="A182" s="30"/>
      <c r="B182" s="30"/>
      <c r="C182" s="30"/>
      <c r="D182" s="30"/>
      <c r="E182" s="30"/>
      <c r="F182" s="54"/>
      <c r="G182" s="30"/>
      <c r="H182" s="30"/>
      <c r="I182" s="31"/>
      <c r="J182" s="32"/>
      <c r="K182" s="32"/>
      <c r="L182" s="32"/>
      <c r="M182" s="32"/>
      <c r="N182" s="32"/>
      <c r="O182" s="32"/>
      <c r="P182" s="54"/>
      <c r="Q182" s="32"/>
      <c r="R182" s="54"/>
      <c r="S182" s="31"/>
      <c r="T182" s="54"/>
      <c r="U182" s="31"/>
      <c r="V182" s="31"/>
      <c r="W182" s="31"/>
      <c r="X182" s="59"/>
      <c r="Y182" s="59"/>
      <c r="Z182" s="59"/>
      <c r="AA182" s="59"/>
      <c r="AB182" s="59"/>
      <c r="AC182" s="30"/>
      <c r="AD182" s="59"/>
      <c r="AE182" s="30"/>
      <c r="AF182" s="59"/>
      <c r="AG182" s="30"/>
      <c r="AH182" s="59"/>
      <c r="AI182" s="30"/>
      <c r="AJ182" s="59"/>
      <c r="AK182" s="30"/>
      <c r="AL182" s="30"/>
      <c r="AM182" s="30"/>
      <c r="AN182" s="31"/>
      <c r="AO182" s="59"/>
      <c r="AP182" s="59"/>
      <c r="AQ182" s="59"/>
      <c r="AR182" s="31"/>
      <c r="AS182" s="4" t="str">
        <f>IF(AND(ISNA((VLOOKUP(F182,'2 Maakoodit'!A:A,1,FALSE)))=TRUE,ISBLANK(F182)=FALSE),"Maakoodia ei löydy maalistalta. ","")</f>
        <v/>
      </c>
      <c r="AT182" s="4" t="str">
        <f>IF(AND(ISNA((VLOOKUP(P182,'3 Toimialat'!A:A,1,FALSE)))=TRUE,ISBLANK(P182)=FALSE),"1. toimialakoodia ei löydy toimialalistalta. ","")</f>
        <v/>
      </c>
      <c r="AU182" s="4" t="str">
        <f>IF(AND(ISNA((VLOOKUP(R182,'3 Toimialat'!A:A,1,FALSE)))=TRUE,ISBLANK(R182)=FALSE),"2. toimialakoodia ei löydy toimialalistalta. ","")</f>
        <v/>
      </c>
      <c r="AV182" s="4" t="str">
        <f>IF(AND(ISNA((VLOOKUP(T182,'3 Toimialat'!A:A,1,FALSE)))=TRUE,ISBLANK(T182)=FALSE),"3. toimialakoodia ei löydy toimialalistalta. ","")</f>
        <v/>
      </c>
      <c r="AW182" s="13" t="str">
        <f t="shared" si="45"/>
        <v/>
      </c>
      <c r="AX182" s="13" t="str">
        <f t="shared" si="46"/>
        <v/>
      </c>
      <c r="AY182" s="13" t="str">
        <f t="shared" si="47"/>
        <v/>
      </c>
      <c r="AZ182" s="13" t="str">
        <f t="shared" si="48"/>
        <v/>
      </c>
      <c r="BA182" s="13" t="str">
        <f t="shared" si="49"/>
        <v/>
      </c>
      <c r="BB182" s="13" t="str">
        <f t="shared" si="50"/>
        <v/>
      </c>
      <c r="BC182" s="13" t="str">
        <f t="shared" si="51"/>
        <v/>
      </c>
      <c r="BD182" s="13" t="str">
        <f t="shared" si="52"/>
        <v/>
      </c>
      <c r="BE182" s="13" t="str">
        <f t="shared" si="53"/>
        <v/>
      </c>
      <c r="BF182" s="13" t="str">
        <f t="shared" si="54"/>
        <v/>
      </c>
      <c r="BG182" s="13" t="str">
        <f t="shared" si="55"/>
        <v/>
      </c>
      <c r="BH182" s="2">
        <f t="shared" si="56"/>
        <v>0</v>
      </c>
      <c r="BI182" s="13" t="str">
        <f t="shared" si="57"/>
        <v/>
      </c>
      <c r="BJ182" s="13" t="str">
        <f t="shared" si="58"/>
        <v/>
      </c>
      <c r="BK182" s="13" t="str">
        <f t="shared" si="59"/>
        <v/>
      </c>
      <c r="BL182" s="13" t="str">
        <f t="shared" si="60"/>
        <v/>
      </c>
      <c r="BM182" s="13" t="str">
        <f t="shared" si="61"/>
        <v/>
      </c>
      <c r="BN182" s="13" t="str">
        <f t="shared" si="62"/>
        <v/>
      </c>
      <c r="BO182" s="58" t="str">
        <f t="shared" si="63"/>
        <v/>
      </c>
    </row>
    <row r="183" spans="1:67" ht="10.5" x14ac:dyDescent="0.25">
      <c r="A183" s="30"/>
      <c r="B183" s="30"/>
      <c r="C183" s="30"/>
      <c r="D183" s="30"/>
      <c r="E183" s="30"/>
      <c r="F183" s="54"/>
      <c r="G183" s="30"/>
      <c r="H183" s="30"/>
      <c r="I183" s="31"/>
      <c r="J183" s="32"/>
      <c r="K183" s="32"/>
      <c r="L183" s="32"/>
      <c r="M183" s="32"/>
      <c r="N183" s="32"/>
      <c r="O183" s="32"/>
      <c r="P183" s="54"/>
      <c r="Q183" s="32"/>
      <c r="R183" s="54"/>
      <c r="S183" s="31"/>
      <c r="T183" s="54"/>
      <c r="U183" s="31"/>
      <c r="V183" s="31"/>
      <c r="W183" s="31"/>
      <c r="X183" s="59"/>
      <c r="Y183" s="59"/>
      <c r="Z183" s="59"/>
      <c r="AA183" s="59"/>
      <c r="AB183" s="59"/>
      <c r="AC183" s="30"/>
      <c r="AD183" s="59"/>
      <c r="AE183" s="30"/>
      <c r="AF183" s="59"/>
      <c r="AG183" s="30"/>
      <c r="AH183" s="59"/>
      <c r="AI183" s="30"/>
      <c r="AJ183" s="59"/>
      <c r="AK183" s="30"/>
      <c r="AL183" s="30"/>
      <c r="AM183" s="30"/>
      <c r="AN183" s="31"/>
      <c r="AO183" s="59"/>
      <c r="AP183" s="59"/>
      <c r="AQ183" s="59"/>
      <c r="AR183" s="31"/>
      <c r="AS183" s="4" t="str">
        <f>IF(AND(ISNA((VLOOKUP(F183,'2 Maakoodit'!A:A,1,FALSE)))=TRUE,ISBLANK(F183)=FALSE),"Maakoodia ei löydy maalistalta. ","")</f>
        <v/>
      </c>
      <c r="AT183" s="4" t="str">
        <f>IF(AND(ISNA((VLOOKUP(P183,'3 Toimialat'!A:A,1,FALSE)))=TRUE,ISBLANK(P183)=FALSE),"1. toimialakoodia ei löydy toimialalistalta. ","")</f>
        <v/>
      </c>
      <c r="AU183" s="4" t="str">
        <f>IF(AND(ISNA((VLOOKUP(R183,'3 Toimialat'!A:A,1,FALSE)))=TRUE,ISBLANK(R183)=FALSE),"2. toimialakoodia ei löydy toimialalistalta. ","")</f>
        <v/>
      </c>
      <c r="AV183" s="4" t="str">
        <f>IF(AND(ISNA((VLOOKUP(T183,'3 Toimialat'!A:A,1,FALSE)))=TRUE,ISBLANK(T183)=FALSE),"3. toimialakoodia ei löydy toimialalistalta. ","")</f>
        <v/>
      </c>
      <c r="AW183" s="13" t="str">
        <f t="shared" si="45"/>
        <v/>
      </c>
      <c r="AX183" s="13" t="str">
        <f t="shared" si="46"/>
        <v/>
      </c>
      <c r="AY183" s="13" t="str">
        <f t="shared" si="47"/>
        <v/>
      </c>
      <c r="AZ183" s="13" t="str">
        <f t="shared" si="48"/>
        <v/>
      </c>
      <c r="BA183" s="13" t="str">
        <f t="shared" si="49"/>
        <v/>
      </c>
      <c r="BB183" s="13" t="str">
        <f t="shared" si="50"/>
        <v/>
      </c>
      <c r="BC183" s="13" t="str">
        <f t="shared" si="51"/>
        <v/>
      </c>
      <c r="BD183" s="13" t="str">
        <f t="shared" si="52"/>
        <v/>
      </c>
      <c r="BE183" s="13" t="str">
        <f t="shared" si="53"/>
        <v/>
      </c>
      <c r="BF183" s="13" t="str">
        <f t="shared" si="54"/>
        <v/>
      </c>
      <c r="BG183" s="13" t="str">
        <f t="shared" si="55"/>
        <v/>
      </c>
      <c r="BH183" s="2">
        <f t="shared" si="56"/>
        <v>0</v>
      </c>
      <c r="BI183" s="13" t="str">
        <f t="shared" si="57"/>
        <v/>
      </c>
      <c r="BJ183" s="13" t="str">
        <f t="shared" si="58"/>
        <v/>
      </c>
      <c r="BK183" s="13" t="str">
        <f t="shared" si="59"/>
        <v/>
      </c>
      <c r="BL183" s="13" t="str">
        <f t="shared" si="60"/>
        <v/>
      </c>
      <c r="BM183" s="13" t="str">
        <f t="shared" si="61"/>
        <v/>
      </c>
      <c r="BN183" s="13" t="str">
        <f t="shared" si="62"/>
        <v/>
      </c>
      <c r="BO183" s="58" t="str">
        <f t="shared" si="63"/>
        <v/>
      </c>
    </row>
    <row r="184" spans="1:67" ht="10.5" x14ac:dyDescent="0.25">
      <c r="A184" s="30"/>
      <c r="B184" s="30"/>
      <c r="C184" s="30"/>
      <c r="D184" s="30"/>
      <c r="E184" s="30"/>
      <c r="F184" s="54"/>
      <c r="G184" s="30"/>
      <c r="H184" s="30"/>
      <c r="I184" s="31"/>
      <c r="J184" s="32"/>
      <c r="K184" s="32"/>
      <c r="L184" s="32"/>
      <c r="M184" s="32"/>
      <c r="N184" s="32"/>
      <c r="O184" s="32"/>
      <c r="P184" s="54"/>
      <c r="Q184" s="32"/>
      <c r="R184" s="54"/>
      <c r="S184" s="31"/>
      <c r="T184" s="54"/>
      <c r="U184" s="31"/>
      <c r="V184" s="31"/>
      <c r="W184" s="31"/>
      <c r="X184" s="59"/>
      <c r="Y184" s="59"/>
      <c r="Z184" s="59"/>
      <c r="AA184" s="59"/>
      <c r="AB184" s="59"/>
      <c r="AC184" s="30"/>
      <c r="AD184" s="59"/>
      <c r="AE184" s="30"/>
      <c r="AF184" s="59"/>
      <c r="AG184" s="30"/>
      <c r="AH184" s="59"/>
      <c r="AI184" s="30"/>
      <c r="AJ184" s="59"/>
      <c r="AK184" s="30"/>
      <c r="AL184" s="30"/>
      <c r="AM184" s="30"/>
      <c r="AN184" s="31"/>
      <c r="AO184" s="59"/>
      <c r="AP184" s="59"/>
      <c r="AQ184" s="59"/>
      <c r="AR184" s="31"/>
      <c r="AS184" s="4" t="str">
        <f>IF(AND(ISNA((VLOOKUP(F184,'2 Maakoodit'!A:A,1,FALSE)))=TRUE,ISBLANK(F184)=FALSE),"Maakoodia ei löydy maalistalta. ","")</f>
        <v/>
      </c>
      <c r="AT184" s="4" t="str">
        <f>IF(AND(ISNA((VLOOKUP(P184,'3 Toimialat'!A:A,1,FALSE)))=TRUE,ISBLANK(P184)=FALSE),"1. toimialakoodia ei löydy toimialalistalta. ","")</f>
        <v/>
      </c>
      <c r="AU184" s="4" t="str">
        <f>IF(AND(ISNA((VLOOKUP(R184,'3 Toimialat'!A:A,1,FALSE)))=TRUE,ISBLANK(R184)=FALSE),"2. toimialakoodia ei löydy toimialalistalta. ","")</f>
        <v/>
      </c>
      <c r="AV184" s="4" t="str">
        <f>IF(AND(ISNA((VLOOKUP(T184,'3 Toimialat'!A:A,1,FALSE)))=TRUE,ISBLANK(T184)=FALSE),"3. toimialakoodia ei löydy toimialalistalta. ","")</f>
        <v/>
      </c>
      <c r="AW184" s="13" t="str">
        <f t="shared" si="45"/>
        <v/>
      </c>
      <c r="AX184" s="13" t="str">
        <f t="shared" si="46"/>
        <v/>
      </c>
      <c r="AY184" s="13" t="str">
        <f t="shared" si="47"/>
        <v/>
      </c>
      <c r="AZ184" s="13" t="str">
        <f t="shared" si="48"/>
        <v/>
      </c>
      <c r="BA184" s="13" t="str">
        <f t="shared" si="49"/>
        <v/>
      </c>
      <c r="BB184" s="13" t="str">
        <f t="shared" si="50"/>
        <v/>
      </c>
      <c r="BC184" s="13" t="str">
        <f t="shared" si="51"/>
        <v/>
      </c>
      <c r="BD184" s="13" t="str">
        <f t="shared" si="52"/>
        <v/>
      </c>
      <c r="BE184" s="13" t="str">
        <f t="shared" si="53"/>
        <v/>
      </c>
      <c r="BF184" s="13" t="str">
        <f t="shared" si="54"/>
        <v/>
      </c>
      <c r="BG184" s="13" t="str">
        <f t="shared" si="55"/>
        <v/>
      </c>
      <c r="BH184" s="2">
        <f t="shared" si="56"/>
        <v>0</v>
      </c>
      <c r="BI184" s="13" t="str">
        <f t="shared" si="57"/>
        <v/>
      </c>
      <c r="BJ184" s="13" t="str">
        <f t="shared" si="58"/>
        <v/>
      </c>
      <c r="BK184" s="13" t="str">
        <f t="shared" si="59"/>
        <v/>
      </c>
      <c r="BL184" s="13" t="str">
        <f t="shared" si="60"/>
        <v/>
      </c>
      <c r="BM184" s="13" t="str">
        <f t="shared" si="61"/>
        <v/>
      </c>
      <c r="BN184" s="13" t="str">
        <f t="shared" si="62"/>
        <v/>
      </c>
      <c r="BO184" s="58" t="str">
        <f t="shared" si="63"/>
        <v/>
      </c>
    </row>
    <row r="185" spans="1:67" ht="10.5" x14ac:dyDescent="0.25">
      <c r="A185" s="30"/>
      <c r="B185" s="30"/>
      <c r="C185" s="30"/>
      <c r="D185" s="30"/>
      <c r="E185" s="30"/>
      <c r="F185" s="54"/>
      <c r="G185" s="30"/>
      <c r="H185" s="30"/>
      <c r="I185" s="31"/>
      <c r="J185" s="32"/>
      <c r="K185" s="32"/>
      <c r="L185" s="32"/>
      <c r="M185" s="32"/>
      <c r="N185" s="32"/>
      <c r="O185" s="32"/>
      <c r="P185" s="54"/>
      <c r="Q185" s="32"/>
      <c r="R185" s="54"/>
      <c r="S185" s="31"/>
      <c r="T185" s="54"/>
      <c r="U185" s="31"/>
      <c r="V185" s="31"/>
      <c r="W185" s="31"/>
      <c r="X185" s="59"/>
      <c r="Y185" s="59"/>
      <c r="Z185" s="59"/>
      <c r="AA185" s="59"/>
      <c r="AB185" s="59"/>
      <c r="AC185" s="30"/>
      <c r="AD185" s="59"/>
      <c r="AE185" s="30"/>
      <c r="AF185" s="59"/>
      <c r="AG185" s="30"/>
      <c r="AH185" s="59"/>
      <c r="AI185" s="30"/>
      <c r="AJ185" s="59"/>
      <c r="AK185" s="30"/>
      <c r="AL185" s="30"/>
      <c r="AM185" s="30"/>
      <c r="AN185" s="31"/>
      <c r="AO185" s="59"/>
      <c r="AP185" s="59"/>
      <c r="AQ185" s="59"/>
      <c r="AR185" s="31"/>
      <c r="AS185" s="4" t="str">
        <f>IF(AND(ISNA((VLOOKUP(F185,'2 Maakoodit'!A:A,1,FALSE)))=TRUE,ISBLANK(F185)=FALSE),"Maakoodia ei löydy maalistalta. ","")</f>
        <v/>
      </c>
      <c r="AT185" s="4" t="str">
        <f>IF(AND(ISNA((VLOOKUP(P185,'3 Toimialat'!A:A,1,FALSE)))=TRUE,ISBLANK(P185)=FALSE),"1. toimialakoodia ei löydy toimialalistalta. ","")</f>
        <v/>
      </c>
      <c r="AU185" s="4" t="str">
        <f>IF(AND(ISNA((VLOOKUP(R185,'3 Toimialat'!A:A,1,FALSE)))=TRUE,ISBLANK(R185)=FALSE),"2. toimialakoodia ei löydy toimialalistalta. ","")</f>
        <v/>
      </c>
      <c r="AV185" s="4" t="str">
        <f>IF(AND(ISNA((VLOOKUP(T185,'3 Toimialat'!A:A,1,FALSE)))=TRUE,ISBLANK(T185)=FALSE),"3. toimialakoodia ei löydy toimialalistalta. ","")</f>
        <v/>
      </c>
      <c r="AW185" s="13" t="str">
        <f t="shared" si="45"/>
        <v/>
      </c>
      <c r="AX185" s="13" t="str">
        <f t="shared" si="46"/>
        <v/>
      </c>
      <c r="AY185" s="13" t="str">
        <f t="shared" si="47"/>
        <v/>
      </c>
      <c r="AZ185" s="13" t="str">
        <f t="shared" si="48"/>
        <v/>
      </c>
      <c r="BA185" s="13" t="str">
        <f t="shared" si="49"/>
        <v/>
      </c>
      <c r="BB185" s="13" t="str">
        <f t="shared" si="50"/>
        <v/>
      </c>
      <c r="BC185" s="13" t="str">
        <f t="shared" si="51"/>
        <v/>
      </c>
      <c r="BD185" s="13" t="str">
        <f t="shared" si="52"/>
        <v/>
      </c>
      <c r="BE185" s="13" t="str">
        <f t="shared" si="53"/>
        <v/>
      </c>
      <c r="BF185" s="13" t="str">
        <f t="shared" si="54"/>
        <v/>
      </c>
      <c r="BG185" s="13" t="str">
        <f t="shared" si="55"/>
        <v/>
      </c>
      <c r="BH185" s="2">
        <f t="shared" si="56"/>
        <v>0</v>
      </c>
      <c r="BI185" s="13" t="str">
        <f t="shared" si="57"/>
        <v/>
      </c>
      <c r="BJ185" s="13" t="str">
        <f t="shared" si="58"/>
        <v/>
      </c>
      <c r="BK185" s="13" t="str">
        <f t="shared" si="59"/>
        <v/>
      </c>
      <c r="BL185" s="13" t="str">
        <f t="shared" si="60"/>
        <v/>
      </c>
      <c r="BM185" s="13" t="str">
        <f t="shared" si="61"/>
        <v/>
      </c>
      <c r="BN185" s="13" t="str">
        <f t="shared" si="62"/>
        <v/>
      </c>
      <c r="BO185" s="58" t="str">
        <f t="shared" si="63"/>
        <v/>
      </c>
    </row>
    <row r="186" spans="1:67" ht="10.5" x14ac:dyDescent="0.25">
      <c r="A186" s="30"/>
      <c r="B186" s="30"/>
      <c r="C186" s="30"/>
      <c r="D186" s="30"/>
      <c r="E186" s="30"/>
      <c r="F186" s="54"/>
      <c r="G186" s="30"/>
      <c r="H186" s="30"/>
      <c r="I186" s="31"/>
      <c r="J186" s="32"/>
      <c r="K186" s="32"/>
      <c r="L186" s="32"/>
      <c r="M186" s="32"/>
      <c r="N186" s="32"/>
      <c r="O186" s="32"/>
      <c r="P186" s="54"/>
      <c r="Q186" s="32"/>
      <c r="R186" s="54"/>
      <c r="S186" s="31"/>
      <c r="T186" s="54"/>
      <c r="U186" s="31"/>
      <c r="V186" s="31"/>
      <c r="W186" s="31"/>
      <c r="X186" s="59"/>
      <c r="Y186" s="59"/>
      <c r="Z186" s="59"/>
      <c r="AA186" s="59"/>
      <c r="AB186" s="59"/>
      <c r="AC186" s="30"/>
      <c r="AD186" s="59"/>
      <c r="AE186" s="30"/>
      <c r="AF186" s="59"/>
      <c r="AG186" s="30"/>
      <c r="AH186" s="59"/>
      <c r="AI186" s="30"/>
      <c r="AJ186" s="59"/>
      <c r="AK186" s="30"/>
      <c r="AL186" s="30"/>
      <c r="AM186" s="30"/>
      <c r="AN186" s="31"/>
      <c r="AO186" s="59"/>
      <c r="AP186" s="59"/>
      <c r="AQ186" s="59"/>
      <c r="AR186" s="31"/>
      <c r="AS186" s="4" t="str">
        <f>IF(AND(ISNA((VLOOKUP(F186,'2 Maakoodit'!A:A,1,FALSE)))=TRUE,ISBLANK(F186)=FALSE),"Maakoodia ei löydy maalistalta. ","")</f>
        <v/>
      </c>
      <c r="AT186" s="4" t="str">
        <f>IF(AND(ISNA((VLOOKUP(P186,'3 Toimialat'!A:A,1,FALSE)))=TRUE,ISBLANK(P186)=FALSE),"1. toimialakoodia ei löydy toimialalistalta. ","")</f>
        <v/>
      </c>
      <c r="AU186" s="4" t="str">
        <f>IF(AND(ISNA((VLOOKUP(R186,'3 Toimialat'!A:A,1,FALSE)))=TRUE,ISBLANK(R186)=FALSE),"2. toimialakoodia ei löydy toimialalistalta. ","")</f>
        <v/>
      </c>
      <c r="AV186" s="4" t="str">
        <f>IF(AND(ISNA((VLOOKUP(T186,'3 Toimialat'!A:A,1,FALSE)))=TRUE,ISBLANK(T186)=FALSE),"3. toimialakoodia ei löydy toimialalistalta. ","")</f>
        <v/>
      </c>
      <c r="AW186" s="13" t="str">
        <f t="shared" si="45"/>
        <v/>
      </c>
      <c r="AX186" s="13" t="str">
        <f t="shared" si="46"/>
        <v/>
      </c>
      <c r="AY186" s="13" t="str">
        <f t="shared" si="47"/>
        <v/>
      </c>
      <c r="AZ186" s="13" t="str">
        <f t="shared" si="48"/>
        <v/>
      </c>
      <c r="BA186" s="13" t="str">
        <f t="shared" si="49"/>
        <v/>
      </c>
      <c r="BB186" s="13" t="str">
        <f t="shared" si="50"/>
        <v/>
      </c>
      <c r="BC186" s="13" t="str">
        <f t="shared" si="51"/>
        <v/>
      </c>
      <c r="BD186" s="13" t="str">
        <f t="shared" si="52"/>
        <v/>
      </c>
      <c r="BE186" s="13" t="str">
        <f t="shared" si="53"/>
        <v/>
      </c>
      <c r="BF186" s="13" t="str">
        <f t="shared" si="54"/>
        <v/>
      </c>
      <c r="BG186" s="13" t="str">
        <f t="shared" si="55"/>
        <v/>
      </c>
      <c r="BH186" s="2">
        <f t="shared" si="56"/>
        <v>0</v>
      </c>
      <c r="BI186" s="13" t="str">
        <f t="shared" si="57"/>
        <v/>
      </c>
      <c r="BJ186" s="13" t="str">
        <f t="shared" si="58"/>
        <v/>
      </c>
      <c r="BK186" s="13" t="str">
        <f t="shared" si="59"/>
        <v/>
      </c>
      <c r="BL186" s="13" t="str">
        <f t="shared" si="60"/>
        <v/>
      </c>
      <c r="BM186" s="13" t="str">
        <f t="shared" si="61"/>
        <v/>
      </c>
      <c r="BN186" s="13" t="str">
        <f t="shared" si="62"/>
        <v/>
      </c>
      <c r="BO186" s="58" t="str">
        <f t="shared" si="63"/>
        <v/>
      </c>
    </row>
    <row r="187" spans="1:67" ht="10.5" x14ac:dyDescent="0.25">
      <c r="A187" s="30"/>
      <c r="B187" s="30"/>
      <c r="C187" s="30"/>
      <c r="D187" s="30"/>
      <c r="E187" s="30"/>
      <c r="F187" s="54"/>
      <c r="G187" s="30"/>
      <c r="H187" s="30"/>
      <c r="I187" s="31"/>
      <c r="J187" s="32"/>
      <c r="K187" s="32"/>
      <c r="L187" s="32"/>
      <c r="M187" s="32"/>
      <c r="N187" s="32"/>
      <c r="O187" s="32"/>
      <c r="P187" s="54"/>
      <c r="Q187" s="32"/>
      <c r="R187" s="54"/>
      <c r="S187" s="31"/>
      <c r="T187" s="54"/>
      <c r="U187" s="31"/>
      <c r="V187" s="31"/>
      <c r="W187" s="31"/>
      <c r="X187" s="59"/>
      <c r="Y187" s="59"/>
      <c r="Z187" s="59"/>
      <c r="AA187" s="59"/>
      <c r="AB187" s="59"/>
      <c r="AC187" s="30"/>
      <c r="AD187" s="59"/>
      <c r="AE187" s="30"/>
      <c r="AF187" s="59"/>
      <c r="AG187" s="30"/>
      <c r="AH187" s="59"/>
      <c r="AI187" s="30"/>
      <c r="AJ187" s="59"/>
      <c r="AK187" s="30"/>
      <c r="AL187" s="30"/>
      <c r="AM187" s="30"/>
      <c r="AN187" s="31"/>
      <c r="AO187" s="59"/>
      <c r="AP187" s="59"/>
      <c r="AQ187" s="59"/>
      <c r="AR187" s="31"/>
      <c r="AS187" s="4" t="str">
        <f>IF(AND(ISNA((VLOOKUP(F187,'2 Maakoodit'!A:A,1,FALSE)))=TRUE,ISBLANK(F187)=FALSE),"Maakoodia ei löydy maalistalta. ","")</f>
        <v/>
      </c>
      <c r="AT187" s="4" t="str">
        <f>IF(AND(ISNA((VLOOKUP(P187,'3 Toimialat'!A:A,1,FALSE)))=TRUE,ISBLANK(P187)=FALSE),"1. toimialakoodia ei löydy toimialalistalta. ","")</f>
        <v/>
      </c>
      <c r="AU187" s="4" t="str">
        <f>IF(AND(ISNA((VLOOKUP(R187,'3 Toimialat'!A:A,1,FALSE)))=TRUE,ISBLANK(R187)=FALSE),"2. toimialakoodia ei löydy toimialalistalta. ","")</f>
        <v/>
      </c>
      <c r="AV187" s="4" t="str">
        <f>IF(AND(ISNA((VLOOKUP(T187,'3 Toimialat'!A:A,1,FALSE)))=TRUE,ISBLANK(T187)=FALSE),"3. toimialakoodia ei löydy toimialalistalta. ","")</f>
        <v/>
      </c>
      <c r="AW187" s="13" t="str">
        <f t="shared" si="45"/>
        <v/>
      </c>
      <c r="AX187" s="13" t="str">
        <f t="shared" si="46"/>
        <v/>
      </c>
      <c r="AY187" s="13" t="str">
        <f t="shared" si="47"/>
        <v/>
      </c>
      <c r="AZ187" s="13" t="str">
        <f t="shared" si="48"/>
        <v/>
      </c>
      <c r="BA187" s="13" t="str">
        <f t="shared" si="49"/>
        <v/>
      </c>
      <c r="BB187" s="13" t="str">
        <f t="shared" si="50"/>
        <v/>
      </c>
      <c r="BC187" s="13" t="str">
        <f t="shared" si="51"/>
        <v/>
      </c>
      <c r="BD187" s="13" t="str">
        <f t="shared" si="52"/>
        <v/>
      </c>
      <c r="BE187" s="13" t="str">
        <f t="shared" si="53"/>
        <v/>
      </c>
      <c r="BF187" s="13" t="str">
        <f t="shared" si="54"/>
        <v/>
      </c>
      <c r="BG187" s="13" t="str">
        <f t="shared" si="55"/>
        <v/>
      </c>
      <c r="BH187" s="2">
        <f t="shared" si="56"/>
        <v>0</v>
      </c>
      <c r="BI187" s="13" t="str">
        <f t="shared" si="57"/>
        <v/>
      </c>
      <c r="BJ187" s="13" t="str">
        <f t="shared" si="58"/>
        <v/>
      </c>
      <c r="BK187" s="13" t="str">
        <f t="shared" si="59"/>
        <v/>
      </c>
      <c r="BL187" s="13" t="str">
        <f t="shared" si="60"/>
        <v/>
      </c>
      <c r="BM187" s="13" t="str">
        <f t="shared" si="61"/>
        <v/>
      </c>
      <c r="BN187" s="13" t="str">
        <f t="shared" si="62"/>
        <v/>
      </c>
      <c r="BO187" s="58" t="str">
        <f t="shared" si="63"/>
        <v/>
      </c>
    </row>
    <row r="188" spans="1:67" ht="10.5" x14ac:dyDescent="0.25">
      <c r="A188" s="30"/>
      <c r="B188" s="30"/>
      <c r="C188" s="30"/>
      <c r="D188" s="30"/>
      <c r="E188" s="30"/>
      <c r="F188" s="54"/>
      <c r="G188" s="30"/>
      <c r="H188" s="30"/>
      <c r="I188" s="31"/>
      <c r="J188" s="32"/>
      <c r="K188" s="32"/>
      <c r="L188" s="32"/>
      <c r="M188" s="32"/>
      <c r="N188" s="32"/>
      <c r="O188" s="32"/>
      <c r="P188" s="54"/>
      <c r="Q188" s="32"/>
      <c r="R188" s="54"/>
      <c r="S188" s="31"/>
      <c r="T188" s="54"/>
      <c r="U188" s="31"/>
      <c r="V188" s="31"/>
      <c r="W188" s="31"/>
      <c r="X188" s="59"/>
      <c r="Y188" s="59"/>
      <c r="Z188" s="59"/>
      <c r="AA188" s="59"/>
      <c r="AB188" s="59"/>
      <c r="AC188" s="30"/>
      <c r="AD188" s="59"/>
      <c r="AE188" s="30"/>
      <c r="AF188" s="59"/>
      <c r="AG188" s="30"/>
      <c r="AH188" s="59"/>
      <c r="AI188" s="30"/>
      <c r="AJ188" s="59"/>
      <c r="AK188" s="30"/>
      <c r="AL188" s="30"/>
      <c r="AM188" s="30"/>
      <c r="AN188" s="31"/>
      <c r="AO188" s="59"/>
      <c r="AP188" s="59"/>
      <c r="AQ188" s="59"/>
      <c r="AR188" s="31"/>
      <c r="AS188" s="4" t="str">
        <f>IF(AND(ISNA((VLOOKUP(F188,'2 Maakoodit'!A:A,1,FALSE)))=TRUE,ISBLANK(F188)=FALSE),"Maakoodia ei löydy maalistalta. ","")</f>
        <v/>
      </c>
      <c r="AT188" s="4" t="str">
        <f>IF(AND(ISNA((VLOOKUP(P188,'3 Toimialat'!A:A,1,FALSE)))=TRUE,ISBLANK(P188)=FALSE),"1. toimialakoodia ei löydy toimialalistalta. ","")</f>
        <v/>
      </c>
      <c r="AU188" s="4" t="str">
        <f>IF(AND(ISNA((VLOOKUP(R188,'3 Toimialat'!A:A,1,FALSE)))=TRUE,ISBLANK(R188)=FALSE),"2. toimialakoodia ei löydy toimialalistalta. ","")</f>
        <v/>
      </c>
      <c r="AV188" s="4" t="str">
        <f>IF(AND(ISNA((VLOOKUP(T188,'3 Toimialat'!A:A,1,FALSE)))=TRUE,ISBLANK(T188)=FALSE),"3. toimialakoodia ei löydy toimialalistalta. ","")</f>
        <v/>
      </c>
      <c r="AW188" s="13" t="str">
        <f t="shared" si="45"/>
        <v/>
      </c>
      <c r="AX188" s="13" t="str">
        <f t="shared" si="46"/>
        <v/>
      </c>
      <c r="AY188" s="13" t="str">
        <f t="shared" si="47"/>
        <v/>
      </c>
      <c r="AZ188" s="13" t="str">
        <f t="shared" si="48"/>
        <v/>
      </c>
      <c r="BA188" s="13" t="str">
        <f t="shared" si="49"/>
        <v/>
      </c>
      <c r="BB188" s="13" t="str">
        <f t="shared" si="50"/>
        <v/>
      </c>
      <c r="BC188" s="13" t="str">
        <f t="shared" si="51"/>
        <v/>
      </c>
      <c r="BD188" s="13" t="str">
        <f t="shared" si="52"/>
        <v/>
      </c>
      <c r="BE188" s="13" t="str">
        <f t="shared" si="53"/>
        <v/>
      </c>
      <c r="BF188" s="13" t="str">
        <f t="shared" si="54"/>
        <v/>
      </c>
      <c r="BG188" s="13" t="str">
        <f t="shared" si="55"/>
        <v/>
      </c>
      <c r="BH188" s="2">
        <f t="shared" si="56"/>
        <v>0</v>
      </c>
      <c r="BI188" s="13" t="str">
        <f t="shared" si="57"/>
        <v/>
      </c>
      <c r="BJ188" s="13" t="str">
        <f t="shared" si="58"/>
        <v/>
      </c>
      <c r="BK188" s="13" t="str">
        <f t="shared" si="59"/>
        <v/>
      </c>
      <c r="BL188" s="13" t="str">
        <f t="shared" si="60"/>
        <v/>
      </c>
      <c r="BM188" s="13" t="str">
        <f t="shared" si="61"/>
        <v/>
      </c>
      <c r="BN188" s="13" t="str">
        <f t="shared" si="62"/>
        <v/>
      </c>
      <c r="BO188" s="58" t="str">
        <f t="shared" si="63"/>
        <v/>
      </c>
    </row>
    <row r="189" spans="1:67" ht="10.5" x14ac:dyDescent="0.25">
      <c r="A189" s="30"/>
      <c r="B189" s="30"/>
      <c r="C189" s="30"/>
      <c r="D189" s="30"/>
      <c r="E189" s="30"/>
      <c r="F189" s="54"/>
      <c r="G189" s="30"/>
      <c r="H189" s="30"/>
      <c r="I189" s="31"/>
      <c r="J189" s="32"/>
      <c r="K189" s="32"/>
      <c r="L189" s="32"/>
      <c r="M189" s="32"/>
      <c r="N189" s="32"/>
      <c r="O189" s="32"/>
      <c r="P189" s="54"/>
      <c r="Q189" s="32"/>
      <c r="R189" s="54"/>
      <c r="S189" s="31"/>
      <c r="T189" s="54"/>
      <c r="U189" s="31"/>
      <c r="V189" s="31"/>
      <c r="W189" s="31"/>
      <c r="X189" s="59"/>
      <c r="Y189" s="59"/>
      <c r="Z189" s="59"/>
      <c r="AA189" s="59"/>
      <c r="AB189" s="59"/>
      <c r="AC189" s="30"/>
      <c r="AD189" s="59"/>
      <c r="AE189" s="30"/>
      <c r="AF189" s="59"/>
      <c r="AG189" s="30"/>
      <c r="AH189" s="59"/>
      <c r="AI189" s="30"/>
      <c r="AJ189" s="59"/>
      <c r="AK189" s="30"/>
      <c r="AL189" s="30"/>
      <c r="AM189" s="30"/>
      <c r="AN189" s="31"/>
      <c r="AO189" s="59"/>
      <c r="AP189" s="59"/>
      <c r="AQ189" s="59"/>
      <c r="AR189" s="31"/>
      <c r="AS189" s="4" t="str">
        <f>IF(AND(ISNA((VLOOKUP(F189,'2 Maakoodit'!A:A,1,FALSE)))=TRUE,ISBLANK(F189)=FALSE),"Maakoodia ei löydy maalistalta. ","")</f>
        <v/>
      </c>
      <c r="AT189" s="4" t="str">
        <f>IF(AND(ISNA((VLOOKUP(P189,'3 Toimialat'!A:A,1,FALSE)))=TRUE,ISBLANK(P189)=FALSE),"1. toimialakoodia ei löydy toimialalistalta. ","")</f>
        <v/>
      </c>
      <c r="AU189" s="4" t="str">
        <f>IF(AND(ISNA((VLOOKUP(R189,'3 Toimialat'!A:A,1,FALSE)))=TRUE,ISBLANK(R189)=FALSE),"2. toimialakoodia ei löydy toimialalistalta. ","")</f>
        <v/>
      </c>
      <c r="AV189" s="4" t="str">
        <f>IF(AND(ISNA((VLOOKUP(T189,'3 Toimialat'!A:A,1,FALSE)))=TRUE,ISBLANK(T189)=FALSE),"3. toimialakoodia ei löydy toimialalistalta. ","")</f>
        <v/>
      </c>
      <c r="AW189" s="13" t="str">
        <f t="shared" si="45"/>
        <v/>
      </c>
      <c r="AX189" s="13" t="str">
        <f t="shared" si="46"/>
        <v/>
      </c>
      <c r="AY189" s="13" t="str">
        <f t="shared" si="47"/>
        <v/>
      </c>
      <c r="AZ189" s="13" t="str">
        <f t="shared" si="48"/>
        <v/>
      </c>
      <c r="BA189" s="13" t="str">
        <f t="shared" si="49"/>
        <v/>
      </c>
      <c r="BB189" s="13" t="str">
        <f t="shared" si="50"/>
        <v/>
      </c>
      <c r="BC189" s="13" t="str">
        <f t="shared" si="51"/>
        <v/>
      </c>
      <c r="BD189" s="13" t="str">
        <f t="shared" si="52"/>
        <v/>
      </c>
      <c r="BE189" s="13" t="str">
        <f t="shared" si="53"/>
        <v/>
      </c>
      <c r="BF189" s="13" t="str">
        <f t="shared" si="54"/>
        <v/>
      </c>
      <c r="BG189" s="13" t="str">
        <f t="shared" si="55"/>
        <v/>
      </c>
      <c r="BH189" s="2">
        <f t="shared" si="56"/>
        <v>0</v>
      </c>
      <c r="BI189" s="13" t="str">
        <f t="shared" si="57"/>
        <v/>
      </c>
      <c r="BJ189" s="13" t="str">
        <f t="shared" si="58"/>
        <v/>
      </c>
      <c r="BK189" s="13" t="str">
        <f t="shared" si="59"/>
        <v/>
      </c>
      <c r="BL189" s="13" t="str">
        <f t="shared" si="60"/>
        <v/>
      </c>
      <c r="BM189" s="13" t="str">
        <f t="shared" si="61"/>
        <v/>
      </c>
      <c r="BN189" s="13" t="str">
        <f t="shared" si="62"/>
        <v/>
      </c>
      <c r="BO189" s="58" t="str">
        <f t="shared" si="63"/>
        <v/>
      </c>
    </row>
    <row r="190" spans="1:67" ht="10.5" x14ac:dyDescent="0.25">
      <c r="A190" s="30"/>
      <c r="B190" s="30"/>
      <c r="C190" s="30"/>
      <c r="D190" s="30"/>
      <c r="E190" s="30"/>
      <c r="F190" s="54"/>
      <c r="G190" s="30"/>
      <c r="H190" s="30"/>
      <c r="I190" s="31"/>
      <c r="J190" s="32"/>
      <c r="K190" s="32"/>
      <c r="L190" s="32"/>
      <c r="M190" s="32"/>
      <c r="N190" s="32"/>
      <c r="O190" s="32"/>
      <c r="P190" s="54"/>
      <c r="Q190" s="32"/>
      <c r="R190" s="54"/>
      <c r="S190" s="31"/>
      <c r="T190" s="54"/>
      <c r="U190" s="31"/>
      <c r="V190" s="31"/>
      <c r="W190" s="31"/>
      <c r="X190" s="59"/>
      <c r="Y190" s="59"/>
      <c r="Z190" s="59"/>
      <c r="AA190" s="59"/>
      <c r="AB190" s="59"/>
      <c r="AC190" s="30"/>
      <c r="AD190" s="59"/>
      <c r="AE190" s="30"/>
      <c r="AF190" s="59"/>
      <c r="AG190" s="30"/>
      <c r="AH190" s="59"/>
      <c r="AI190" s="30"/>
      <c r="AJ190" s="59"/>
      <c r="AK190" s="30"/>
      <c r="AL190" s="30"/>
      <c r="AM190" s="30"/>
      <c r="AN190" s="31"/>
      <c r="AO190" s="59"/>
      <c r="AP190" s="59"/>
      <c r="AQ190" s="59"/>
      <c r="AR190" s="31"/>
      <c r="AS190" s="4" t="str">
        <f>IF(AND(ISNA((VLOOKUP(F190,'2 Maakoodit'!A:A,1,FALSE)))=TRUE,ISBLANK(F190)=FALSE),"Maakoodia ei löydy maalistalta. ","")</f>
        <v/>
      </c>
      <c r="AT190" s="4" t="str">
        <f>IF(AND(ISNA((VLOOKUP(P190,'3 Toimialat'!A:A,1,FALSE)))=TRUE,ISBLANK(P190)=FALSE),"1. toimialakoodia ei löydy toimialalistalta. ","")</f>
        <v/>
      </c>
      <c r="AU190" s="4" t="str">
        <f>IF(AND(ISNA((VLOOKUP(R190,'3 Toimialat'!A:A,1,FALSE)))=TRUE,ISBLANK(R190)=FALSE),"2. toimialakoodia ei löydy toimialalistalta. ","")</f>
        <v/>
      </c>
      <c r="AV190" s="4" t="str">
        <f>IF(AND(ISNA((VLOOKUP(T190,'3 Toimialat'!A:A,1,FALSE)))=TRUE,ISBLANK(T190)=FALSE),"3. toimialakoodia ei löydy toimialalistalta. ","")</f>
        <v/>
      </c>
      <c r="AW190" s="13" t="str">
        <f t="shared" si="45"/>
        <v/>
      </c>
      <c r="AX190" s="13" t="str">
        <f t="shared" si="46"/>
        <v/>
      </c>
      <c r="AY190" s="13" t="str">
        <f t="shared" si="47"/>
        <v/>
      </c>
      <c r="AZ190" s="13" t="str">
        <f t="shared" si="48"/>
        <v/>
      </c>
      <c r="BA190" s="13" t="str">
        <f t="shared" si="49"/>
        <v/>
      </c>
      <c r="BB190" s="13" t="str">
        <f t="shared" si="50"/>
        <v/>
      </c>
      <c r="BC190" s="13" t="str">
        <f t="shared" si="51"/>
        <v/>
      </c>
      <c r="BD190" s="13" t="str">
        <f t="shared" si="52"/>
        <v/>
      </c>
      <c r="BE190" s="13" t="str">
        <f t="shared" si="53"/>
        <v/>
      </c>
      <c r="BF190" s="13" t="str">
        <f t="shared" si="54"/>
        <v/>
      </c>
      <c r="BG190" s="13" t="str">
        <f t="shared" si="55"/>
        <v/>
      </c>
      <c r="BH190" s="2">
        <f t="shared" si="56"/>
        <v>0</v>
      </c>
      <c r="BI190" s="13" t="str">
        <f t="shared" si="57"/>
        <v/>
      </c>
      <c r="BJ190" s="13" t="str">
        <f t="shared" si="58"/>
        <v/>
      </c>
      <c r="BK190" s="13" t="str">
        <f t="shared" si="59"/>
        <v/>
      </c>
      <c r="BL190" s="13" t="str">
        <f t="shared" si="60"/>
        <v/>
      </c>
      <c r="BM190" s="13" t="str">
        <f t="shared" si="61"/>
        <v/>
      </c>
      <c r="BN190" s="13" t="str">
        <f t="shared" si="62"/>
        <v/>
      </c>
      <c r="BO190" s="58" t="str">
        <f t="shared" si="63"/>
        <v/>
      </c>
    </row>
    <row r="191" spans="1:67" ht="10.5" x14ac:dyDescent="0.25">
      <c r="A191" s="30"/>
      <c r="B191" s="30"/>
      <c r="C191" s="30"/>
      <c r="D191" s="30"/>
      <c r="E191" s="30"/>
      <c r="F191" s="54"/>
      <c r="G191" s="30"/>
      <c r="H191" s="30"/>
      <c r="I191" s="31"/>
      <c r="J191" s="32"/>
      <c r="K191" s="32"/>
      <c r="L191" s="32"/>
      <c r="M191" s="32"/>
      <c r="N191" s="32"/>
      <c r="O191" s="32"/>
      <c r="P191" s="54"/>
      <c r="Q191" s="32"/>
      <c r="R191" s="54"/>
      <c r="S191" s="31"/>
      <c r="T191" s="54"/>
      <c r="U191" s="31"/>
      <c r="V191" s="31"/>
      <c r="W191" s="31"/>
      <c r="X191" s="59"/>
      <c r="Y191" s="59"/>
      <c r="Z191" s="59"/>
      <c r="AA191" s="59"/>
      <c r="AB191" s="59"/>
      <c r="AC191" s="30"/>
      <c r="AD191" s="59"/>
      <c r="AE191" s="30"/>
      <c r="AF191" s="59"/>
      <c r="AG191" s="30"/>
      <c r="AH191" s="59"/>
      <c r="AI191" s="30"/>
      <c r="AJ191" s="59"/>
      <c r="AK191" s="30"/>
      <c r="AL191" s="30"/>
      <c r="AM191" s="30"/>
      <c r="AN191" s="31"/>
      <c r="AO191" s="59"/>
      <c r="AP191" s="59"/>
      <c r="AQ191" s="59"/>
      <c r="AR191" s="31"/>
      <c r="AS191" s="4" t="str">
        <f>IF(AND(ISNA((VLOOKUP(F191,'2 Maakoodit'!A:A,1,FALSE)))=TRUE,ISBLANK(F191)=FALSE),"Maakoodia ei löydy maalistalta. ","")</f>
        <v/>
      </c>
      <c r="AT191" s="4" t="str">
        <f>IF(AND(ISNA((VLOOKUP(P191,'3 Toimialat'!A:A,1,FALSE)))=TRUE,ISBLANK(P191)=FALSE),"1. toimialakoodia ei löydy toimialalistalta. ","")</f>
        <v/>
      </c>
      <c r="AU191" s="4" t="str">
        <f>IF(AND(ISNA((VLOOKUP(R191,'3 Toimialat'!A:A,1,FALSE)))=TRUE,ISBLANK(R191)=FALSE),"2. toimialakoodia ei löydy toimialalistalta. ","")</f>
        <v/>
      </c>
      <c r="AV191" s="4" t="str">
        <f>IF(AND(ISNA((VLOOKUP(T191,'3 Toimialat'!A:A,1,FALSE)))=TRUE,ISBLANK(T191)=FALSE),"3. toimialakoodia ei löydy toimialalistalta. ","")</f>
        <v/>
      </c>
      <c r="AW191" s="13" t="str">
        <f t="shared" si="45"/>
        <v/>
      </c>
      <c r="AX191" s="13" t="str">
        <f t="shared" si="46"/>
        <v/>
      </c>
      <c r="AY191" s="13" t="str">
        <f t="shared" si="47"/>
        <v/>
      </c>
      <c r="AZ191" s="13" t="str">
        <f t="shared" si="48"/>
        <v/>
      </c>
      <c r="BA191" s="13" t="str">
        <f t="shared" si="49"/>
        <v/>
      </c>
      <c r="BB191" s="13" t="str">
        <f t="shared" si="50"/>
        <v/>
      </c>
      <c r="BC191" s="13" t="str">
        <f t="shared" si="51"/>
        <v/>
      </c>
      <c r="BD191" s="13" t="str">
        <f t="shared" si="52"/>
        <v/>
      </c>
      <c r="BE191" s="13" t="str">
        <f t="shared" si="53"/>
        <v/>
      </c>
      <c r="BF191" s="13" t="str">
        <f t="shared" si="54"/>
        <v/>
      </c>
      <c r="BG191" s="13" t="str">
        <f t="shared" si="55"/>
        <v/>
      </c>
      <c r="BH191" s="2">
        <f t="shared" si="56"/>
        <v>0</v>
      </c>
      <c r="BI191" s="13" t="str">
        <f t="shared" si="57"/>
        <v/>
      </c>
      <c r="BJ191" s="13" t="str">
        <f t="shared" si="58"/>
        <v/>
      </c>
      <c r="BK191" s="13" t="str">
        <f t="shared" si="59"/>
        <v/>
      </c>
      <c r="BL191" s="13" t="str">
        <f t="shared" si="60"/>
        <v/>
      </c>
      <c r="BM191" s="13" t="str">
        <f t="shared" si="61"/>
        <v/>
      </c>
      <c r="BN191" s="13" t="str">
        <f t="shared" si="62"/>
        <v/>
      </c>
      <c r="BO191" s="58" t="str">
        <f t="shared" si="63"/>
        <v/>
      </c>
    </row>
    <row r="192" spans="1:67" ht="10.5" x14ac:dyDescent="0.25">
      <c r="A192" s="30"/>
      <c r="B192" s="30"/>
      <c r="C192" s="30"/>
      <c r="D192" s="30"/>
      <c r="E192" s="30"/>
      <c r="F192" s="54"/>
      <c r="G192" s="30"/>
      <c r="H192" s="30"/>
      <c r="I192" s="31"/>
      <c r="J192" s="32"/>
      <c r="K192" s="32"/>
      <c r="L192" s="32"/>
      <c r="M192" s="32"/>
      <c r="N192" s="32"/>
      <c r="O192" s="32"/>
      <c r="P192" s="54"/>
      <c r="Q192" s="32"/>
      <c r="R192" s="54"/>
      <c r="S192" s="31"/>
      <c r="T192" s="54"/>
      <c r="U192" s="31"/>
      <c r="V192" s="31"/>
      <c r="W192" s="31"/>
      <c r="X192" s="59"/>
      <c r="Y192" s="59"/>
      <c r="Z192" s="59"/>
      <c r="AA192" s="59"/>
      <c r="AB192" s="59"/>
      <c r="AC192" s="30"/>
      <c r="AD192" s="59"/>
      <c r="AE192" s="30"/>
      <c r="AF192" s="59"/>
      <c r="AG192" s="30"/>
      <c r="AH192" s="59"/>
      <c r="AI192" s="30"/>
      <c r="AJ192" s="59"/>
      <c r="AK192" s="30"/>
      <c r="AL192" s="30"/>
      <c r="AM192" s="30"/>
      <c r="AN192" s="31"/>
      <c r="AO192" s="59"/>
      <c r="AP192" s="59"/>
      <c r="AQ192" s="59"/>
      <c r="AR192" s="31"/>
      <c r="AS192" s="4" t="str">
        <f>IF(AND(ISNA((VLOOKUP(F192,'2 Maakoodit'!A:A,1,FALSE)))=TRUE,ISBLANK(F192)=FALSE),"Maakoodia ei löydy maalistalta. ","")</f>
        <v/>
      </c>
      <c r="AT192" s="4" t="str">
        <f>IF(AND(ISNA((VLOOKUP(P192,'3 Toimialat'!A:A,1,FALSE)))=TRUE,ISBLANK(P192)=FALSE),"1. toimialakoodia ei löydy toimialalistalta. ","")</f>
        <v/>
      </c>
      <c r="AU192" s="4" t="str">
        <f>IF(AND(ISNA((VLOOKUP(R192,'3 Toimialat'!A:A,1,FALSE)))=TRUE,ISBLANK(R192)=FALSE),"2. toimialakoodia ei löydy toimialalistalta. ","")</f>
        <v/>
      </c>
      <c r="AV192" s="4" t="str">
        <f>IF(AND(ISNA((VLOOKUP(T192,'3 Toimialat'!A:A,1,FALSE)))=TRUE,ISBLANK(T192)=FALSE),"3. toimialakoodia ei löydy toimialalistalta. ","")</f>
        <v/>
      </c>
      <c r="AW192" s="13" t="str">
        <f t="shared" si="45"/>
        <v/>
      </c>
      <c r="AX192" s="13" t="str">
        <f t="shared" si="46"/>
        <v/>
      </c>
      <c r="AY192" s="13" t="str">
        <f t="shared" si="47"/>
        <v/>
      </c>
      <c r="AZ192" s="13" t="str">
        <f t="shared" si="48"/>
        <v/>
      </c>
      <c r="BA192" s="13" t="str">
        <f t="shared" si="49"/>
        <v/>
      </c>
      <c r="BB192" s="13" t="str">
        <f t="shared" si="50"/>
        <v/>
      </c>
      <c r="BC192" s="13" t="str">
        <f t="shared" si="51"/>
        <v/>
      </c>
      <c r="BD192" s="13" t="str">
        <f t="shared" si="52"/>
        <v/>
      </c>
      <c r="BE192" s="13" t="str">
        <f t="shared" si="53"/>
        <v/>
      </c>
      <c r="BF192" s="13" t="str">
        <f t="shared" si="54"/>
        <v/>
      </c>
      <c r="BG192" s="13" t="str">
        <f t="shared" si="55"/>
        <v/>
      </c>
      <c r="BH192" s="2">
        <f t="shared" si="56"/>
        <v>0</v>
      </c>
      <c r="BI192" s="13" t="str">
        <f t="shared" si="57"/>
        <v/>
      </c>
      <c r="BJ192" s="13" t="str">
        <f t="shared" si="58"/>
        <v/>
      </c>
      <c r="BK192" s="13" t="str">
        <f t="shared" si="59"/>
        <v/>
      </c>
      <c r="BL192" s="13" t="str">
        <f t="shared" si="60"/>
        <v/>
      </c>
      <c r="BM192" s="13" t="str">
        <f t="shared" si="61"/>
        <v/>
      </c>
      <c r="BN192" s="13" t="str">
        <f t="shared" si="62"/>
        <v/>
      </c>
      <c r="BO192" s="58" t="str">
        <f t="shared" si="63"/>
        <v/>
      </c>
    </row>
    <row r="193" spans="1:67" ht="10.5" x14ac:dyDescent="0.25">
      <c r="A193" s="30"/>
      <c r="B193" s="30"/>
      <c r="C193" s="30"/>
      <c r="D193" s="30"/>
      <c r="E193" s="30"/>
      <c r="F193" s="54"/>
      <c r="G193" s="30"/>
      <c r="H193" s="30"/>
      <c r="I193" s="31"/>
      <c r="J193" s="32"/>
      <c r="K193" s="32"/>
      <c r="L193" s="32"/>
      <c r="M193" s="32"/>
      <c r="N193" s="32"/>
      <c r="O193" s="32"/>
      <c r="P193" s="54"/>
      <c r="Q193" s="32"/>
      <c r="R193" s="54"/>
      <c r="S193" s="31"/>
      <c r="T193" s="54"/>
      <c r="U193" s="31"/>
      <c r="V193" s="31"/>
      <c r="W193" s="31"/>
      <c r="X193" s="59"/>
      <c r="Y193" s="59"/>
      <c r="Z193" s="59"/>
      <c r="AA193" s="59"/>
      <c r="AB193" s="59"/>
      <c r="AC193" s="30"/>
      <c r="AD193" s="59"/>
      <c r="AE193" s="30"/>
      <c r="AF193" s="59"/>
      <c r="AG193" s="30"/>
      <c r="AH193" s="59"/>
      <c r="AI193" s="30"/>
      <c r="AJ193" s="59"/>
      <c r="AK193" s="30"/>
      <c r="AL193" s="30"/>
      <c r="AM193" s="30"/>
      <c r="AN193" s="31"/>
      <c r="AO193" s="59"/>
      <c r="AP193" s="59"/>
      <c r="AQ193" s="59"/>
      <c r="AR193" s="31"/>
      <c r="AS193" s="4" t="str">
        <f>IF(AND(ISNA((VLOOKUP(F193,'2 Maakoodit'!A:A,1,FALSE)))=TRUE,ISBLANK(F193)=FALSE),"Maakoodia ei löydy maalistalta. ","")</f>
        <v/>
      </c>
      <c r="AT193" s="4" t="str">
        <f>IF(AND(ISNA((VLOOKUP(P193,'3 Toimialat'!A:A,1,FALSE)))=TRUE,ISBLANK(P193)=FALSE),"1. toimialakoodia ei löydy toimialalistalta. ","")</f>
        <v/>
      </c>
      <c r="AU193" s="4" t="str">
        <f>IF(AND(ISNA((VLOOKUP(R193,'3 Toimialat'!A:A,1,FALSE)))=TRUE,ISBLANK(R193)=FALSE),"2. toimialakoodia ei löydy toimialalistalta. ","")</f>
        <v/>
      </c>
      <c r="AV193" s="4" t="str">
        <f>IF(AND(ISNA((VLOOKUP(T193,'3 Toimialat'!A:A,1,FALSE)))=TRUE,ISBLANK(T193)=FALSE),"3. toimialakoodia ei löydy toimialalistalta. ","")</f>
        <v/>
      </c>
      <c r="AW193" s="13" t="str">
        <f t="shared" si="45"/>
        <v/>
      </c>
      <c r="AX193" s="13" t="str">
        <f t="shared" si="46"/>
        <v/>
      </c>
      <c r="AY193" s="13" t="str">
        <f t="shared" si="47"/>
        <v/>
      </c>
      <c r="AZ193" s="13" t="str">
        <f t="shared" si="48"/>
        <v/>
      </c>
      <c r="BA193" s="13" t="str">
        <f t="shared" si="49"/>
        <v/>
      </c>
      <c r="BB193" s="13" t="str">
        <f t="shared" si="50"/>
        <v/>
      </c>
      <c r="BC193" s="13" t="str">
        <f t="shared" si="51"/>
        <v/>
      </c>
      <c r="BD193" s="13" t="str">
        <f t="shared" si="52"/>
        <v/>
      </c>
      <c r="BE193" s="13" t="str">
        <f t="shared" si="53"/>
        <v/>
      </c>
      <c r="BF193" s="13" t="str">
        <f t="shared" si="54"/>
        <v/>
      </c>
      <c r="BG193" s="13" t="str">
        <f t="shared" si="55"/>
        <v/>
      </c>
      <c r="BH193" s="2">
        <f t="shared" si="56"/>
        <v>0</v>
      </c>
      <c r="BI193" s="13" t="str">
        <f t="shared" si="57"/>
        <v/>
      </c>
      <c r="BJ193" s="13" t="str">
        <f t="shared" si="58"/>
        <v/>
      </c>
      <c r="BK193" s="13" t="str">
        <f t="shared" si="59"/>
        <v/>
      </c>
      <c r="BL193" s="13" t="str">
        <f t="shared" si="60"/>
        <v/>
      </c>
      <c r="BM193" s="13" t="str">
        <f t="shared" si="61"/>
        <v/>
      </c>
      <c r="BN193" s="13" t="str">
        <f t="shared" si="62"/>
        <v/>
      </c>
      <c r="BO193" s="58" t="str">
        <f t="shared" si="63"/>
        <v/>
      </c>
    </row>
    <row r="194" spans="1:67" ht="10.5" x14ac:dyDescent="0.25">
      <c r="A194" s="30"/>
      <c r="B194" s="30"/>
      <c r="C194" s="30"/>
      <c r="D194" s="30"/>
      <c r="E194" s="30"/>
      <c r="F194" s="54"/>
      <c r="G194" s="30"/>
      <c r="H194" s="30"/>
      <c r="I194" s="31"/>
      <c r="J194" s="32"/>
      <c r="K194" s="32"/>
      <c r="L194" s="32"/>
      <c r="M194" s="32"/>
      <c r="N194" s="32"/>
      <c r="O194" s="32"/>
      <c r="P194" s="54"/>
      <c r="Q194" s="32"/>
      <c r="R194" s="54"/>
      <c r="S194" s="31"/>
      <c r="T194" s="54"/>
      <c r="U194" s="31"/>
      <c r="V194" s="31"/>
      <c r="W194" s="31"/>
      <c r="X194" s="59"/>
      <c r="Y194" s="59"/>
      <c r="Z194" s="59"/>
      <c r="AA194" s="59"/>
      <c r="AB194" s="59"/>
      <c r="AC194" s="30"/>
      <c r="AD194" s="59"/>
      <c r="AE194" s="30"/>
      <c r="AF194" s="59"/>
      <c r="AG194" s="30"/>
      <c r="AH194" s="59"/>
      <c r="AI194" s="30"/>
      <c r="AJ194" s="59"/>
      <c r="AK194" s="30"/>
      <c r="AL194" s="30"/>
      <c r="AM194" s="30"/>
      <c r="AN194" s="31"/>
      <c r="AO194" s="59"/>
      <c r="AP194" s="59"/>
      <c r="AQ194" s="59"/>
      <c r="AR194" s="31"/>
      <c r="AS194" s="4" t="str">
        <f>IF(AND(ISNA((VLOOKUP(F194,'2 Maakoodit'!A:A,1,FALSE)))=TRUE,ISBLANK(F194)=FALSE),"Maakoodia ei löydy maalistalta. ","")</f>
        <v/>
      </c>
      <c r="AT194" s="4" t="str">
        <f>IF(AND(ISNA((VLOOKUP(P194,'3 Toimialat'!A:A,1,FALSE)))=TRUE,ISBLANK(P194)=FALSE),"1. toimialakoodia ei löydy toimialalistalta. ","")</f>
        <v/>
      </c>
      <c r="AU194" s="4" t="str">
        <f>IF(AND(ISNA((VLOOKUP(R194,'3 Toimialat'!A:A,1,FALSE)))=TRUE,ISBLANK(R194)=FALSE),"2. toimialakoodia ei löydy toimialalistalta. ","")</f>
        <v/>
      </c>
      <c r="AV194" s="4" t="str">
        <f>IF(AND(ISNA((VLOOKUP(T194,'3 Toimialat'!A:A,1,FALSE)))=TRUE,ISBLANK(T194)=FALSE),"3. toimialakoodia ei löydy toimialalistalta. ","")</f>
        <v/>
      </c>
      <c r="AW194" s="13" t="str">
        <f t="shared" si="45"/>
        <v/>
      </c>
      <c r="AX194" s="13" t="str">
        <f t="shared" si="46"/>
        <v/>
      </c>
      <c r="AY194" s="13" t="str">
        <f t="shared" si="47"/>
        <v/>
      </c>
      <c r="AZ194" s="13" t="str">
        <f t="shared" si="48"/>
        <v/>
      </c>
      <c r="BA194" s="13" t="str">
        <f t="shared" si="49"/>
        <v/>
      </c>
      <c r="BB194" s="13" t="str">
        <f t="shared" si="50"/>
        <v/>
      </c>
      <c r="BC194" s="13" t="str">
        <f t="shared" si="51"/>
        <v/>
      </c>
      <c r="BD194" s="13" t="str">
        <f t="shared" si="52"/>
        <v/>
      </c>
      <c r="BE194" s="13" t="str">
        <f t="shared" si="53"/>
        <v/>
      </c>
      <c r="BF194" s="13" t="str">
        <f t="shared" si="54"/>
        <v/>
      </c>
      <c r="BG194" s="13" t="str">
        <f t="shared" si="55"/>
        <v/>
      </c>
      <c r="BH194" s="2">
        <f t="shared" si="56"/>
        <v>0</v>
      </c>
      <c r="BI194" s="13" t="str">
        <f t="shared" si="57"/>
        <v/>
      </c>
      <c r="BJ194" s="13" t="str">
        <f t="shared" si="58"/>
        <v/>
      </c>
      <c r="BK194" s="13" t="str">
        <f t="shared" si="59"/>
        <v/>
      </c>
      <c r="BL194" s="13" t="str">
        <f t="shared" si="60"/>
        <v/>
      </c>
      <c r="BM194" s="13" t="str">
        <f t="shared" si="61"/>
        <v/>
      </c>
      <c r="BN194" s="13" t="str">
        <f t="shared" si="62"/>
        <v/>
      </c>
      <c r="BO194" s="58" t="str">
        <f t="shared" si="63"/>
        <v/>
      </c>
    </row>
    <row r="195" spans="1:67" ht="10.5" x14ac:dyDescent="0.25">
      <c r="A195" s="30"/>
      <c r="B195" s="30"/>
      <c r="C195" s="30"/>
      <c r="D195" s="30"/>
      <c r="E195" s="30"/>
      <c r="F195" s="54"/>
      <c r="G195" s="30"/>
      <c r="H195" s="30"/>
      <c r="I195" s="31"/>
      <c r="J195" s="32"/>
      <c r="K195" s="32"/>
      <c r="L195" s="32"/>
      <c r="M195" s="32"/>
      <c r="N195" s="32"/>
      <c r="O195" s="32"/>
      <c r="P195" s="54"/>
      <c r="Q195" s="32"/>
      <c r="R195" s="54"/>
      <c r="S195" s="31"/>
      <c r="T195" s="54"/>
      <c r="U195" s="31"/>
      <c r="V195" s="31"/>
      <c r="W195" s="31"/>
      <c r="X195" s="59"/>
      <c r="Y195" s="59"/>
      <c r="Z195" s="59"/>
      <c r="AA195" s="59"/>
      <c r="AB195" s="59"/>
      <c r="AC195" s="30"/>
      <c r="AD195" s="59"/>
      <c r="AE195" s="30"/>
      <c r="AF195" s="59"/>
      <c r="AG195" s="30"/>
      <c r="AH195" s="59"/>
      <c r="AI195" s="30"/>
      <c r="AJ195" s="59"/>
      <c r="AK195" s="30"/>
      <c r="AL195" s="30"/>
      <c r="AM195" s="30"/>
      <c r="AN195" s="31"/>
      <c r="AO195" s="59"/>
      <c r="AP195" s="59"/>
      <c r="AQ195" s="59"/>
      <c r="AR195" s="31"/>
      <c r="AS195" s="4" t="str">
        <f>IF(AND(ISNA((VLOOKUP(F195,'2 Maakoodit'!A:A,1,FALSE)))=TRUE,ISBLANK(F195)=FALSE),"Maakoodia ei löydy maalistalta. ","")</f>
        <v/>
      </c>
      <c r="AT195" s="4" t="str">
        <f>IF(AND(ISNA((VLOOKUP(P195,'3 Toimialat'!A:A,1,FALSE)))=TRUE,ISBLANK(P195)=FALSE),"1. toimialakoodia ei löydy toimialalistalta. ","")</f>
        <v/>
      </c>
      <c r="AU195" s="4" t="str">
        <f>IF(AND(ISNA((VLOOKUP(R195,'3 Toimialat'!A:A,1,FALSE)))=TRUE,ISBLANK(R195)=FALSE),"2. toimialakoodia ei löydy toimialalistalta. ","")</f>
        <v/>
      </c>
      <c r="AV195" s="4" t="str">
        <f>IF(AND(ISNA((VLOOKUP(T195,'3 Toimialat'!A:A,1,FALSE)))=TRUE,ISBLANK(T195)=FALSE),"3. toimialakoodia ei löydy toimialalistalta. ","")</f>
        <v/>
      </c>
      <c r="AW195" s="13" t="str">
        <f t="shared" si="45"/>
        <v/>
      </c>
      <c r="AX195" s="13" t="str">
        <f t="shared" si="46"/>
        <v/>
      </c>
      <c r="AY195" s="13" t="str">
        <f t="shared" si="47"/>
        <v/>
      </c>
      <c r="AZ195" s="13" t="str">
        <f t="shared" si="48"/>
        <v/>
      </c>
      <c r="BA195" s="13" t="str">
        <f t="shared" si="49"/>
        <v/>
      </c>
      <c r="BB195" s="13" t="str">
        <f t="shared" si="50"/>
        <v/>
      </c>
      <c r="BC195" s="13" t="str">
        <f t="shared" si="51"/>
        <v/>
      </c>
      <c r="BD195" s="13" t="str">
        <f t="shared" si="52"/>
        <v/>
      </c>
      <c r="BE195" s="13" t="str">
        <f t="shared" si="53"/>
        <v/>
      </c>
      <c r="BF195" s="13" t="str">
        <f t="shared" si="54"/>
        <v/>
      </c>
      <c r="BG195" s="13" t="str">
        <f t="shared" si="55"/>
        <v/>
      </c>
      <c r="BH195" s="2">
        <f t="shared" si="56"/>
        <v>0</v>
      </c>
      <c r="BI195" s="13" t="str">
        <f t="shared" si="57"/>
        <v/>
      </c>
      <c r="BJ195" s="13" t="str">
        <f t="shared" si="58"/>
        <v/>
      </c>
      <c r="BK195" s="13" t="str">
        <f t="shared" si="59"/>
        <v/>
      </c>
      <c r="BL195" s="13" t="str">
        <f t="shared" si="60"/>
        <v/>
      </c>
      <c r="BM195" s="13" t="str">
        <f t="shared" si="61"/>
        <v/>
      </c>
      <c r="BN195" s="13" t="str">
        <f t="shared" si="62"/>
        <v/>
      </c>
      <c r="BO195" s="58" t="str">
        <f t="shared" si="63"/>
        <v/>
      </c>
    </row>
    <row r="196" spans="1:67" ht="10.5" x14ac:dyDescent="0.25">
      <c r="A196" s="30"/>
      <c r="B196" s="30"/>
      <c r="C196" s="30"/>
      <c r="D196" s="30"/>
      <c r="E196" s="30"/>
      <c r="F196" s="54"/>
      <c r="G196" s="30"/>
      <c r="H196" s="30"/>
      <c r="I196" s="31"/>
      <c r="J196" s="32"/>
      <c r="K196" s="32"/>
      <c r="L196" s="32"/>
      <c r="M196" s="32"/>
      <c r="N196" s="32"/>
      <c r="O196" s="32"/>
      <c r="P196" s="54"/>
      <c r="Q196" s="32"/>
      <c r="R196" s="54"/>
      <c r="S196" s="31"/>
      <c r="T196" s="54"/>
      <c r="U196" s="31"/>
      <c r="V196" s="31"/>
      <c r="W196" s="31"/>
      <c r="X196" s="59"/>
      <c r="Y196" s="59"/>
      <c r="Z196" s="59"/>
      <c r="AA196" s="59"/>
      <c r="AB196" s="59"/>
      <c r="AC196" s="30"/>
      <c r="AD196" s="59"/>
      <c r="AE196" s="30"/>
      <c r="AF196" s="59"/>
      <c r="AG196" s="30"/>
      <c r="AH196" s="59"/>
      <c r="AI196" s="30"/>
      <c r="AJ196" s="59"/>
      <c r="AK196" s="30"/>
      <c r="AL196" s="30"/>
      <c r="AM196" s="30"/>
      <c r="AN196" s="31"/>
      <c r="AO196" s="59"/>
      <c r="AP196" s="59"/>
      <c r="AQ196" s="59"/>
      <c r="AR196" s="31"/>
      <c r="AS196" s="4" t="str">
        <f>IF(AND(ISNA((VLOOKUP(F196,'2 Maakoodit'!A:A,1,FALSE)))=TRUE,ISBLANK(F196)=FALSE),"Maakoodia ei löydy maalistalta. ","")</f>
        <v/>
      </c>
      <c r="AT196" s="4" t="str">
        <f>IF(AND(ISNA((VLOOKUP(P196,'3 Toimialat'!A:A,1,FALSE)))=TRUE,ISBLANK(P196)=FALSE),"1. toimialakoodia ei löydy toimialalistalta. ","")</f>
        <v/>
      </c>
      <c r="AU196" s="4" t="str">
        <f>IF(AND(ISNA((VLOOKUP(R196,'3 Toimialat'!A:A,1,FALSE)))=TRUE,ISBLANK(R196)=FALSE),"2. toimialakoodia ei löydy toimialalistalta. ","")</f>
        <v/>
      </c>
      <c r="AV196" s="4" t="str">
        <f>IF(AND(ISNA((VLOOKUP(T196,'3 Toimialat'!A:A,1,FALSE)))=TRUE,ISBLANK(T196)=FALSE),"3. toimialakoodia ei löydy toimialalistalta. ","")</f>
        <v/>
      </c>
      <c r="AW196" s="13" t="str">
        <f t="shared" si="45"/>
        <v/>
      </c>
      <c r="AX196" s="13" t="str">
        <f t="shared" si="46"/>
        <v/>
      </c>
      <c r="AY196" s="13" t="str">
        <f t="shared" si="47"/>
        <v/>
      </c>
      <c r="AZ196" s="13" t="str">
        <f t="shared" si="48"/>
        <v/>
      </c>
      <c r="BA196" s="13" t="str">
        <f t="shared" si="49"/>
        <v/>
      </c>
      <c r="BB196" s="13" t="str">
        <f t="shared" si="50"/>
        <v/>
      </c>
      <c r="BC196" s="13" t="str">
        <f t="shared" si="51"/>
        <v/>
      </c>
      <c r="BD196" s="13" t="str">
        <f t="shared" si="52"/>
        <v/>
      </c>
      <c r="BE196" s="13" t="str">
        <f t="shared" si="53"/>
        <v/>
      </c>
      <c r="BF196" s="13" t="str">
        <f t="shared" si="54"/>
        <v/>
      </c>
      <c r="BG196" s="13" t="str">
        <f t="shared" si="55"/>
        <v/>
      </c>
      <c r="BH196" s="2">
        <f t="shared" si="56"/>
        <v>0</v>
      </c>
      <c r="BI196" s="13" t="str">
        <f t="shared" si="57"/>
        <v/>
      </c>
      <c r="BJ196" s="13" t="str">
        <f t="shared" si="58"/>
        <v/>
      </c>
      <c r="BK196" s="13" t="str">
        <f t="shared" si="59"/>
        <v/>
      </c>
      <c r="BL196" s="13" t="str">
        <f t="shared" si="60"/>
        <v/>
      </c>
      <c r="BM196" s="13" t="str">
        <f t="shared" si="61"/>
        <v/>
      </c>
      <c r="BN196" s="13" t="str">
        <f t="shared" si="62"/>
        <v/>
      </c>
      <c r="BO196" s="58" t="str">
        <f t="shared" si="63"/>
        <v/>
      </c>
    </row>
    <row r="197" spans="1:67" ht="10.5" x14ac:dyDescent="0.25">
      <c r="A197" s="30"/>
      <c r="B197" s="30"/>
      <c r="C197" s="30"/>
      <c r="D197" s="30"/>
      <c r="E197" s="30"/>
      <c r="F197" s="54"/>
      <c r="G197" s="30"/>
      <c r="H197" s="30"/>
      <c r="I197" s="31"/>
      <c r="J197" s="32"/>
      <c r="K197" s="32"/>
      <c r="L197" s="32"/>
      <c r="M197" s="32"/>
      <c r="N197" s="32"/>
      <c r="O197" s="32"/>
      <c r="P197" s="54"/>
      <c r="Q197" s="32"/>
      <c r="R197" s="54"/>
      <c r="S197" s="31"/>
      <c r="T197" s="54"/>
      <c r="U197" s="31"/>
      <c r="V197" s="31"/>
      <c r="W197" s="31"/>
      <c r="X197" s="59"/>
      <c r="Y197" s="59"/>
      <c r="Z197" s="59"/>
      <c r="AA197" s="59"/>
      <c r="AB197" s="59"/>
      <c r="AC197" s="30"/>
      <c r="AD197" s="59"/>
      <c r="AE197" s="30"/>
      <c r="AF197" s="59"/>
      <c r="AG197" s="30"/>
      <c r="AH197" s="59"/>
      <c r="AI197" s="30"/>
      <c r="AJ197" s="59"/>
      <c r="AK197" s="30"/>
      <c r="AL197" s="30"/>
      <c r="AM197" s="30"/>
      <c r="AN197" s="31"/>
      <c r="AO197" s="59"/>
      <c r="AP197" s="59"/>
      <c r="AQ197" s="59"/>
      <c r="AR197" s="31"/>
      <c r="AS197" s="4" t="str">
        <f>IF(AND(ISNA((VLOOKUP(F197,'2 Maakoodit'!A:A,1,FALSE)))=TRUE,ISBLANK(F197)=FALSE),"Maakoodia ei löydy maalistalta. ","")</f>
        <v/>
      </c>
      <c r="AT197" s="4" t="str">
        <f>IF(AND(ISNA((VLOOKUP(P197,'3 Toimialat'!A:A,1,FALSE)))=TRUE,ISBLANK(P197)=FALSE),"1. toimialakoodia ei löydy toimialalistalta. ","")</f>
        <v/>
      </c>
      <c r="AU197" s="4" t="str">
        <f>IF(AND(ISNA((VLOOKUP(R197,'3 Toimialat'!A:A,1,FALSE)))=TRUE,ISBLANK(R197)=FALSE),"2. toimialakoodia ei löydy toimialalistalta. ","")</f>
        <v/>
      </c>
      <c r="AV197" s="4" t="str">
        <f>IF(AND(ISNA((VLOOKUP(T197,'3 Toimialat'!A:A,1,FALSE)))=TRUE,ISBLANK(T197)=FALSE),"3. toimialakoodia ei löydy toimialalistalta. ","")</f>
        <v/>
      </c>
      <c r="AW197" s="13" t="str">
        <f t="shared" si="45"/>
        <v/>
      </c>
      <c r="AX197" s="13" t="str">
        <f t="shared" si="46"/>
        <v/>
      </c>
      <c r="AY197" s="13" t="str">
        <f t="shared" si="47"/>
        <v/>
      </c>
      <c r="AZ197" s="13" t="str">
        <f t="shared" si="48"/>
        <v/>
      </c>
      <c r="BA197" s="13" t="str">
        <f t="shared" si="49"/>
        <v/>
      </c>
      <c r="BB197" s="13" t="str">
        <f t="shared" si="50"/>
        <v/>
      </c>
      <c r="BC197" s="13" t="str">
        <f t="shared" si="51"/>
        <v/>
      </c>
      <c r="BD197" s="13" t="str">
        <f t="shared" si="52"/>
        <v/>
      </c>
      <c r="BE197" s="13" t="str">
        <f t="shared" si="53"/>
        <v/>
      </c>
      <c r="BF197" s="13" t="str">
        <f t="shared" si="54"/>
        <v/>
      </c>
      <c r="BG197" s="13" t="str">
        <f t="shared" si="55"/>
        <v/>
      </c>
      <c r="BH197" s="2">
        <f t="shared" si="56"/>
        <v>0</v>
      </c>
      <c r="BI197" s="13" t="str">
        <f t="shared" si="57"/>
        <v/>
      </c>
      <c r="BJ197" s="13" t="str">
        <f t="shared" si="58"/>
        <v/>
      </c>
      <c r="BK197" s="13" t="str">
        <f t="shared" si="59"/>
        <v/>
      </c>
      <c r="BL197" s="13" t="str">
        <f t="shared" si="60"/>
        <v/>
      </c>
      <c r="BM197" s="13" t="str">
        <f t="shared" si="61"/>
        <v/>
      </c>
      <c r="BN197" s="13" t="str">
        <f t="shared" si="62"/>
        <v/>
      </c>
      <c r="BO197" s="58" t="str">
        <f t="shared" si="63"/>
        <v/>
      </c>
    </row>
    <row r="198" spans="1:67" ht="10.5" x14ac:dyDescent="0.25">
      <c r="A198" s="30"/>
      <c r="B198" s="30"/>
      <c r="C198" s="30"/>
      <c r="D198" s="30"/>
      <c r="E198" s="30"/>
      <c r="F198" s="54"/>
      <c r="G198" s="30"/>
      <c r="H198" s="30"/>
      <c r="I198" s="31"/>
      <c r="J198" s="32"/>
      <c r="K198" s="32"/>
      <c r="L198" s="32"/>
      <c r="M198" s="32"/>
      <c r="N198" s="32"/>
      <c r="O198" s="32"/>
      <c r="P198" s="54"/>
      <c r="Q198" s="32"/>
      <c r="R198" s="54"/>
      <c r="S198" s="31"/>
      <c r="T198" s="54"/>
      <c r="U198" s="31"/>
      <c r="V198" s="31"/>
      <c r="W198" s="31"/>
      <c r="X198" s="59"/>
      <c r="Y198" s="59"/>
      <c r="Z198" s="59"/>
      <c r="AA198" s="59"/>
      <c r="AB198" s="59"/>
      <c r="AC198" s="30"/>
      <c r="AD198" s="59"/>
      <c r="AE198" s="30"/>
      <c r="AF198" s="59"/>
      <c r="AG198" s="30"/>
      <c r="AH198" s="59"/>
      <c r="AI198" s="30"/>
      <c r="AJ198" s="59"/>
      <c r="AK198" s="30"/>
      <c r="AL198" s="30"/>
      <c r="AM198" s="30"/>
      <c r="AN198" s="31"/>
      <c r="AO198" s="59"/>
      <c r="AP198" s="59"/>
      <c r="AQ198" s="59"/>
      <c r="AR198" s="31"/>
      <c r="AS198" s="4" t="str">
        <f>IF(AND(ISNA((VLOOKUP(F198,'2 Maakoodit'!A:A,1,FALSE)))=TRUE,ISBLANK(F198)=FALSE),"Maakoodia ei löydy maalistalta. ","")</f>
        <v/>
      </c>
      <c r="AT198" s="4" t="str">
        <f>IF(AND(ISNA((VLOOKUP(P198,'3 Toimialat'!A:A,1,FALSE)))=TRUE,ISBLANK(P198)=FALSE),"1. toimialakoodia ei löydy toimialalistalta. ","")</f>
        <v/>
      </c>
      <c r="AU198" s="4" t="str">
        <f>IF(AND(ISNA((VLOOKUP(R198,'3 Toimialat'!A:A,1,FALSE)))=TRUE,ISBLANK(R198)=FALSE),"2. toimialakoodia ei löydy toimialalistalta. ","")</f>
        <v/>
      </c>
      <c r="AV198" s="4" t="str">
        <f>IF(AND(ISNA((VLOOKUP(T198,'3 Toimialat'!A:A,1,FALSE)))=TRUE,ISBLANK(T198)=FALSE),"3. toimialakoodia ei löydy toimialalistalta. ","")</f>
        <v/>
      </c>
      <c r="AW198" s="13" t="str">
        <f t="shared" si="45"/>
        <v/>
      </c>
      <c r="AX198" s="13" t="str">
        <f t="shared" si="46"/>
        <v/>
      </c>
      <c r="AY198" s="13" t="str">
        <f t="shared" si="47"/>
        <v/>
      </c>
      <c r="AZ198" s="13" t="str">
        <f t="shared" si="48"/>
        <v/>
      </c>
      <c r="BA198" s="13" t="str">
        <f t="shared" si="49"/>
        <v/>
      </c>
      <c r="BB198" s="13" t="str">
        <f t="shared" si="50"/>
        <v/>
      </c>
      <c r="BC198" s="13" t="str">
        <f t="shared" si="51"/>
        <v/>
      </c>
      <c r="BD198" s="13" t="str">
        <f t="shared" si="52"/>
        <v/>
      </c>
      <c r="BE198" s="13" t="str">
        <f t="shared" si="53"/>
        <v/>
      </c>
      <c r="BF198" s="13" t="str">
        <f t="shared" si="54"/>
        <v/>
      </c>
      <c r="BG198" s="13" t="str">
        <f t="shared" si="55"/>
        <v/>
      </c>
      <c r="BH198" s="2">
        <f t="shared" si="56"/>
        <v>0</v>
      </c>
      <c r="BI198" s="13" t="str">
        <f t="shared" si="57"/>
        <v/>
      </c>
      <c r="BJ198" s="13" t="str">
        <f t="shared" si="58"/>
        <v/>
      </c>
      <c r="BK198" s="13" t="str">
        <f t="shared" si="59"/>
        <v/>
      </c>
      <c r="BL198" s="13" t="str">
        <f t="shared" si="60"/>
        <v/>
      </c>
      <c r="BM198" s="13" t="str">
        <f t="shared" si="61"/>
        <v/>
      </c>
      <c r="BN198" s="13" t="str">
        <f t="shared" si="62"/>
        <v/>
      </c>
      <c r="BO198" s="58" t="str">
        <f t="shared" si="63"/>
        <v/>
      </c>
    </row>
    <row r="199" spans="1:67" ht="10.5" x14ac:dyDescent="0.25">
      <c r="A199" s="30"/>
      <c r="B199" s="30"/>
      <c r="C199" s="30"/>
      <c r="D199" s="30"/>
      <c r="E199" s="30"/>
      <c r="F199" s="54"/>
      <c r="G199" s="30"/>
      <c r="H199" s="30"/>
      <c r="I199" s="31"/>
      <c r="J199" s="32"/>
      <c r="K199" s="32"/>
      <c r="L199" s="32"/>
      <c r="M199" s="32"/>
      <c r="N199" s="32"/>
      <c r="O199" s="32"/>
      <c r="P199" s="54"/>
      <c r="Q199" s="32"/>
      <c r="R199" s="54"/>
      <c r="S199" s="31"/>
      <c r="T199" s="54"/>
      <c r="U199" s="31"/>
      <c r="V199" s="31"/>
      <c r="W199" s="31"/>
      <c r="X199" s="59"/>
      <c r="Y199" s="59"/>
      <c r="Z199" s="59"/>
      <c r="AA199" s="59"/>
      <c r="AB199" s="59"/>
      <c r="AC199" s="30"/>
      <c r="AD199" s="59"/>
      <c r="AE199" s="30"/>
      <c r="AF199" s="59"/>
      <c r="AG199" s="30"/>
      <c r="AH199" s="59"/>
      <c r="AI199" s="30"/>
      <c r="AJ199" s="59"/>
      <c r="AK199" s="30"/>
      <c r="AL199" s="30"/>
      <c r="AM199" s="30"/>
      <c r="AN199" s="31"/>
      <c r="AO199" s="59"/>
      <c r="AP199" s="59"/>
      <c r="AQ199" s="59"/>
      <c r="AR199" s="31"/>
      <c r="AS199" s="4" t="str">
        <f>IF(AND(ISNA((VLOOKUP(F199,'2 Maakoodit'!A:A,1,FALSE)))=TRUE,ISBLANK(F199)=FALSE),"Maakoodia ei löydy maalistalta. ","")</f>
        <v/>
      </c>
      <c r="AT199" s="4" t="str">
        <f>IF(AND(ISNA((VLOOKUP(P199,'3 Toimialat'!A:A,1,FALSE)))=TRUE,ISBLANK(P199)=FALSE),"1. toimialakoodia ei löydy toimialalistalta. ","")</f>
        <v/>
      </c>
      <c r="AU199" s="4" t="str">
        <f>IF(AND(ISNA((VLOOKUP(R199,'3 Toimialat'!A:A,1,FALSE)))=TRUE,ISBLANK(R199)=FALSE),"2. toimialakoodia ei löydy toimialalistalta. ","")</f>
        <v/>
      </c>
      <c r="AV199" s="4" t="str">
        <f>IF(AND(ISNA((VLOOKUP(T199,'3 Toimialat'!A:A,1,FALSE)))=TRUE,ISBLANK(T199)=FALSE),"3. toimialakoodia ei löydy toimialalistalta. ","")</f>
        <v/>
      </c>
      <c r="AW199" s="13" t="str">
        <f t="shared" si="45"/>
        <v/>
      </c>
      <c r="AX199" s="13" t="str">
        <f t="shared" si="46"/>
        <v/>
      </c>
      <c r="AY199" s="13" t="str">
        <f t="shared" si="47"/>
        <v/>
      </c>
      <c r="AZ199" s="13" t="str">
        <f t="shared" si="48"/>
        <v/>
      </c>
      <c r="BA199" s="13" t="str">
        <f t="shared" si="49"/>
        <v/>
      </c>
      <c r="BB199" s="13" t="str">
        <f t="shared" si="50"/>
        <v/>
      </c>
      <c r="BC199" s="13" t="str">
        <f t="shared" si="51"/>
        <v/>
      </c>
      <c r="BD199" s="13" t="str">
        <f t="shared" si="52"/>
        <v/>
      </c>
      <c r="BE199" s="13" t="str">
        <f t="shared" si="53"/>
        <v/>
      </c>
      <c r="BF199" s="13" t="str">
        <f t="shared" si="54"/>
        <v/>
      </c>
      <c r="BG199" s="13" t="str">
        <f t="shared" si="55"/>
        <v/>
      </c>
      <c r="BH199" s="2">
        <f t="shared" si="56"/>
        <v>0</v>
      </c>
      <c r="BI199" s="13" t="str">
        <f t="shared" si="57"/>
        <v/>
      </c>
      <c r="BJ199" s="13" t="str">
        <f t="shared" si="58"/>
        <v/>
      </c>
      <c r="BK199" s="13" t="str">
        <f t="shared" si="59"/>
        <v/>
      </c>
      <c r="BL199" s="13" t="str">
        <f t="shared" si="60"/>
        <v/>
      </c>
      <c r="BM199" s="13" t="str">
        <f t="shared" si="61"/>
        <v/>
      </c>
      <c r="BN199" s="13" t="str">
        <f t="shared" si="62"/>
        <v/>
      </c>
      <c r="BO199" s="58" t="str">
        <f t="shared" si="63"/>
        <v/>
      </c>
    </row>
    <row r="200" spans="1:67" ht="10.5" x14ac:dyDescent="0.25">
      <c r="A200" s="30"/>
      <c r="B200" s="30"/>
      <c r="C200" s="30"/>
      <c r="D200" s="30"/>
      <c r="E200" s="30"/>
      <c r="F200" s="54"/>
      <c r="G200" s="30"/>
      <c r="H200" s="30"/>
      <c r="I200" s="31"/>
      <c r="J200" s="32"/>
      <c r="K200" s="32"/>
      <c r="L200" s="32"/>
      <c r="M200" s="32"/>
      <c r="N200" s="32"/>
      <c r="O200" s="32"/>
      <c r="P200" s="54"/>
      <c r="Q200" s="32"/>
      <c r="R200" s="54"/>
      <c r="S200" s="31"/>
      <c r="T200" s="54"/>
      <c r="U200" s="31"/>
      <c r="V200" s="31"/>
      <c r="W200" s="31"/>
      <c r="X200" s="59"/>
      <c r="Y200" s="59"/>
      <c r="Z200" s="59"/>
      <c r="AA200" s="59"/>
      <c r="AB200" s="59"/>
      <c r="AC200" s="30"/>
      <c r="AD200" s="59"/>
      <c r="AE200" s="30"/>
      <c r="AF200" s="59"/>
      <c r="AG200" s="30"/>
      <c r="AH200" s="59"/>
      <c r="AI200" s="30"/>
      <c r="AJ200" s="59"/>
      <c r="AK200" s="30"/>
      <c r="AL200" s="30"/>
      <c r="AM200" s="30"/>
      <c r="AN200" s="31"/>
      <c r="AO200" s="59"/>
      <c r="AP200" s="59"/>
      <c r="AQ200" s="59"/>
      <c r="AR200" s="31"/>
      <c r="AS200" s="4" t="str">
        <f>IF(AND(ISNA((VLOOKUP(F200,'2 Maakoodit'!A:A,1,FALSE)))=TRUE,ISBLANK(F200)=FALSE),"Maakoodia ei löydy maalistalta. ","")</f>
        <v/>
      </c>
      <c r="AT200" s="4" t="str">
        <f>IF(AND(ISNA((VLOOKUP(P200,'3 Toimialat'!A:A,1,FALSE)))=TRUE,ISBLANK(P200)=FALSE),"1. toimialakoodia ei löydy toimialalistalta. ","")</f>
        <v/>
      </c>
      <c r="AU200" s="4" t="str">
        <f>IF(AND(ISNA((VLOOKUP(R200,'3 Toimialat'!A:A,1,FALSE)))=TRUE,ISBLANK(R200)=FALSE),"2. toimialakoodia ei löydy toimialalistalta. ","")</f>
        <v/>
      </c>
      <c r="AV200" s="4" t="str">
        <f>IF(AND(ISNA((VLOOKUP(T200,'3 Toimialat'!A:A,1,FALSE)))=TRUE,ISBLANK(T200)=FALSE),"3. toimialakoodia ei löydy toimialalistalta. ","")</f>
        <v/>
      </c>
      <c r="AW200" s="13" t="str">
        <f t="shared" si="45"/>
        <v/>
      </c>
      <c r="AX200" s="13" t="str">
        <f t="shared" si="46"/>
        <v/>
      </c>
      <c r="AY200" s="13" t="str">
        <f t="shared" si="47"/>
        <v/>
      </c>
      <c r="AZ200" s="13" t="str">
        <f t="shared" si="48"/>
        <v/>
      </c>
      <c r="BA200" s="13" t="str">
        <f t="shared" si="49"/>
        <v/>
      </c>
      <c r="BB200" s="13" t="str">
        <f t="shared" si="50"/>
        <v/>
      </c>
      <c r="BC200" s="13" t="str">
        <f t="shared" si="51"/>
        <v/>
      </c>
      <c r="BD200" s="13" t="str">
        <f t="shared" si="52"/>
        <v/>
      </c>
      <c r="BE200" s="13" t="str">
        <f t="shared" si="53"/>
        <v/>
      </c>
      <c r="BF200" s="13" t="str">
        <f t="shared" si="54"/>
        <v/>
      </c>
      <c r="BG200" s="13" t="str">
        <f t="shared" si="55"/>
        <v/>
      </c>
      <c r="BH200" s="2">
        <f t="shared" si="56"/>
        <v>0</v>
      </c>
      <c r="BI200" s="13" t="str">
        <f t="shared" si="57"/>
        <v/>
      </c>
      <c r="BJ200" s="13" t="str">
        <f t="shared" si="58"/>
        <v/>
      </c>
      <c r="BK200" s="13" t="str">
        <f t="shared" si="59"/>
        <v/>
      </c>
      <c r="BL200" s="13" t="str">
        <f t="shared" si="60"/>
        <v/>
      </c>
      <c r="BM200" s="13" t="str">
        <f t="shared" si="61"/>
        <v/>
      </c>
      <c r="BN200" s="13" t="str">
        <f t="shared" si="62"/>
        <v/>
      </c>
      <c r="BO200" s="58" t="str">
        <f t="shared" si="63"/>
        <v/>
      </c>
    </row>
    <row r="201" spans="1:67" ht="10.5" x14ac:dyDescent="0.25">
      <c r="A201" s="30"/>
      <c r="B201" s="30"/>
      <c r="C201" s="30"/>
      <c r="D201" s="30"/>
      <c r="E201" s="30"/>
      <c r="F201" s="54"/>
      <c r="G201" s="30"/>
      <c r="H201" s="30"/>
      <c r="I201" s="31"/>
      <c r="J201" s="32"/>
      <c r="K201" s="32"/>
      <c r="L201" s="32"/>
      <c r="M201" s="32"/>
      <c r="N201" s="32"/>
      <c r="O201" s="32"/>
      <c r="P201" s="54"/>
      <c r="Q201" s="32"/>
      <c r="R201" s="54"/>
      <c r="S201" s="31"/>
      <c r="T201" s="54"/>
      <c r="U201" s="31"/>
      <c r="V201" s="31"/>
      <c r="W201" s="31"/>
      <c r="X201" s="59"/>
      <c r="Y201" s="59"/>
      <c r="Z201" s="59"/>
      <c r="AA201" s="59"/>
      <c r="AB201" s="59"/>
      <c r="AC201" s="30"/>
      <c r="AD201" s="59"/>
      <c r="AE201" s="30"/>
      <c r="AF201" s="59"/>
      <c r="AG201" s="30"/>
      <c r="AH201" s="59"/>
      <c r="AI201" s="30"/>
      <c r="AJ201" s="59"/>
      <c r="AK201" s="30"/>
      <c r="AL201" s="30"/>
      <c r="AM201" s="30"/>
      <c r="AN201" s="31"/>
      <c r="AO201" s="59"/>
      <c r="AP201" s="59"/>
      <c r="AQ201" s="59"/>
      <c r="AR201" s="31"/>
      <c r="AS201" s="4" t="str">
        <f>IF(AND(ISNA((VLOOKUP(F201,'2 Maakoodit'!A:A,1,FALSE)))=TRUE,ISBLANK(F201)=FALSE),"Maakoodia ei löydy maalistalta. ","")</f>
        <v/>
      </c>
      <c r="AT201" s="4" t="str">
        <f>IF(AND(ISNA((VLOOKUP(P201,'3 Toimialat'!A:A,1,FALSE)))=TRUE,ISBLANK(P201)=FALSE),"1. toimialakoodia ei löydy toimialalistalta. ","")</f>
        <v/>
      </c>
      <c r="AU201" s="4" t="str">
        <f>IF(AND(ISNA((VLOOKUP(R201,'3 Toimialat'!A:A,1,FALSE)))=TRUE,ISBLANK(R201)=FALSE),"2. toimialakoodia ei löydy toimialalistalta. ","")</f>
        <v/>
      </c>
      <c r="AV201" s="4" t="str">
        <f>IF(AND(ISNA((VLOOKUP(T201,'3 Toimialat'!A:A,1,FALSE)))=TRUE,ISBLANK(T201)=FALSE),"3. toimialakoodia ei löydy toimialalistalta. ","")</f>
        <v/>
      </c>
      <c r="AW201" s="13" t="str">
        <f t="shared" si="45"/>
        <v/>
      </c>
      <c r="AX201" s="13" t="str">
        <f t="shared" si="46"/>
        <v/>
      </c>
      <c r="AY201" s="13" t="str">
        <f t="shared" si="47"/>
        <v/>
      </c>
      <c r="AZ201" s="13" t="str">
        <f t="shared" si="48"/>
        <v/>
      </c>
      <c r="BA201" s="13" t="str">
        <f t="shared" si="49"/>
        <v/>
      </c>
      <c r="BB201" s="13" t="str">
        <f t="shared" si="50"/>
        <v/>
      </c>
      <c r="BC201" s="13" t="str">
        <f t="shared" si="51"/>
        <v/>
      </c>
      <c r="BD201" s="13" t="str">
        <f t="shared" si="52"/>
        <v/>
      </c>
      <c r="BE201" s="13" t="str">
        <f t="shared" si="53"/>
        <v/>
      </c>
      <c r="BF201" s="13" t="str">
        <f t="shared" si="54"/>
        <v/>
      </c>
      <c r="BG201" s="13" t="str">
        <f t="shared" si="55"/>
        <v/>
      </c>
      <c r="BH201" s="2">
        <f t="shared" si="56"/>
        <v>0</v>
      </c>
      <c r="BI201" s="13" t="str">
        <f t="shared" si="57"/>
        <v/>
      </c>
      <c r="BJ201" s="13" t="str">
        <f t="shared" si="58"/>
        <v/>
      </c>
      <c r="BK201" s="13" t="str">
        <f t="shared" si="59"/>
        <v/>
      </c>
      <c r="BL201" s="13" t="str">
        <f t="shared" si="60"/>
        <v/>
      </c>
      <c r="BM201" s="13" t="str">
        <f t="shared" si="61"/>
        <v/>
      </c>
      <c r="BN201" s="13" t="str">
        <f t="shared" si="62"/>
        <v/>
      </c>
      <c r="BO201" s="58" t="str">
        <f t="shared" si="63"/>
        <v/>
      </c>
    </row>
    <row r="202" spans="1:67" ht="10.5" x14ac:dyDescent="0.25">
      <c r="A202" s="30"/>
      <c r="B202" s="30"/>
      <c r="C202" s="30"/>
      <c r="D202" s="30"/>
      <c r="E202" s="30"/>
      <c r="F202" s="54"/>
      <c r="G202" s="30"/>
      <c r="H202" s="30"/>
      <c r="I202" s="31"/>
      <c r="J202" s="32"/>
      <c r="K202" s="32"/>
      <c r="L202" s="32"/>
      <c r="M202" s="32"/>
      <c r="N202" s="32"/>
      <c r="O202" s="32"/>
      <c r="P202" s="54"/>
      <c r="Q202" s="32"/>
      <c r="R202" s="54"/>
      <c r="S202" s="31"/>
      <c r="T202" s="54"/>
      <c r="U202" s="31"/>
      <c r="V202" s="31"/>
      <c r="W202" s="31"/>
      <c r="X202" s="59"/>
      <c r="Y202" s="59"/>
      <c r="Z202" s="59"/>
      <c r="AA202" s="59"/>
      <c r="AB202" s="59"/>
      <c r="AC202" s="30"/>
      <c r="AD202" s="59"/>
      <c r="AE202" s="30"/>
      <c r="AF202" s="59"/>
      <c r="AG202" s="30"/>
      <c r="AH202" s="59"/>
      <c r="AI202" s="30"/>
      <c r="AJ202" s="59"/>
      <c r="AK202" s="30"/>
      <c r="AL202" s="30"/>
      <c r="AM202" s="30"/>
      <c r="AN202" s="31"/>
      <c r="AO202" s="59"/>
      <c r="AP202" s="59"/>
      <c r="AQ202" s="59"/>
      <c r="AR202" s="31"/>
      <c r="AS202" s="4" t="str">
        <f>IF(AND(ISNA((VLOOKUP(F202,'2 Maakoodit'!A:A,1,FALSE)))=TRUE,ISBLANK(F202)=FALSE),"Maakoodia ei löydy maalistalta. ","")</f>
        <v/>
      </c>
      <c r="AT202" s="4" t="str">
        <f>IF(AND(ISNA((VLOOKUP(P202,'3 Toimialat'!A:A,1,FALSE)))=TRUE,ISBLANK(P202)=FALSE),"1. toimialakoodia ei löydy toimialalistalta. ","")</f>
        <v/>
      </c>
      <c r="AU202" s="4" t="str">
        <f>IF(AND(ISNA((VLOOKUP(R202,'3 Toimialat'!A:A,1,FALSE)))=TRUE,ISBLANK(R202)=FALSE),"2. toimialakoodia ei löydy toimialalistalta. ","")</f>
        <v/>
      </c>
      <c r="AV202" s="4" t="str">
        <f>IF(AND(ISNA((VLOOKUP(T202,'3 Toimialat'!A:A,1,FALSE)))=TRUE,ISBLANK(T202)=FALSE),"3. toimialakoodia ei löydy toimialalistalta. ","")</f>
        <v/>
      </c>
      <c r="AW202" s="13" t="str">
        <f t="shared" si="45"/>
        <v/>
      </c>
      <c r="AX202" s="13" t="str">
        <f t="shared" si="46"/>
        <v/>
      </c>
      <c r="AY202" s="13" t="str">
        <f t="shared" si="47"/>
        <v/>
      </c>
      <c r="AZ202" s="13" t="str">
        <f t="shared" si="48"/>
        <v/>
      </c>
      <c r="BA202" s="13" t="str">
        <f t="shared" si="49"/>
        <v/>
      </c>
      <c r="BB202" s="13" t="str">
        <f t="shared" si="50"/>
        <v/>
      </c>
      <c r="BC202" s="13" t="str">
        <f t="shared" si="51"/>
        <v/>
      </c>
      <c r="BD202" s="13" t="str">
        <f t="shared" si="52"/>
        <v/>
      </c>
      <c r="BE202" s="13" t="str">
        <f t="shared" si="53"/>
        <v/>
      </c>
      <c r="BF202" s="13" t="str">
        <f t="shared" si="54"/>
        <v/>
      </c>
      <c r="BG202" s="13" t="str">
        <f t="shared" si="55"/>
        <v/>
      </c>
      <c r="BH202" s="2">
        <f t="shared" si="56"/>
        <v>0</v>
      </c>
      <c r="BI202" s="13" t="str">
        <f t="shared" si="57"/>
        <v/>
      </c>
      <c r="BJ202" s="13" t="str">
        <f t="shared" si="58"/>
        <v/>
      </c>
      <c r="BK202" s="13" t="str">
        <f t="shared" si="59"/>
        <v/>
      </c>
      <c r="BL202" s="13" t="str">
        <f t="shared" si="60"/>
        <v/>
      </c>
      <c r="BM202" s="13" t="str">
        <f t="shared" si="61"/>
        <v/>
      </c>
      <c r="BN202" s="13" t="str">
        <f t="shared" si="62"/>
        <v/>
      </c>
      <c r="BO202" s="58" t="str">
        <f t="shared" si="63"/>
        <v/>
      </c>
    </row>
    <row r="203" spans="1:67" ht="10.5" x14ac:dyDescent="0.25">
      <c r="A203" s="30"/>
      <c r="B203" s="30"/>
      <c r="C203" s="30"/>
      <c r="D203" s="30"/>
      <c r="E203" s="30"/>
      <c r="F203" s="54"/>
      <c r="G203" s="30"/>
      <c r="H203" s="30"/>
      <c r="I203" s="31"/>
      <c r="J203" s="32"/>
      <c r="K203" s="32"/>
      <c r="L203" s="32"/>
      <c r="M203" s="32"/>
      <c r="N203" s="32"/>
      <c r="O203" s="32"/>
      <c r="P203" s="54"/>
      <c r="Q203" s="32"/>
      <c r="R203" s="54"/>
      <c r="S203" s="31"/>
      <c r="T203" s="54"/>
      <c r="U203" s="31"/>
      <c r="V203" s="31"/>
      <c r="W203" s="31"/>
      <c r="X203" s="59"/>
      <c r="Y203" s="59"/>
      <c r="Z203" s="59"/>
      <c r="AA203" s="59"/>
      <c r="AB203" s="59"/>
      <c r="AC203" s="30"/>
      <c r="AD203" s="59"/>
      <c r="AE203" s="30"/>
      <c r="AF203" s="59"/>
      <c r="AG203" s="30"/>
      <c r="AH203" s="59"/>
      <c r="AI203" s="30"/>
      <c r="AJ203" s="59"/>
      <c r="AK203" s="30"/>
      <c r="AL203" s="30"/>
      <c r="AM203" s="30"/>
      <c r="AN203" s="31"/>
      <c r="AO203" s="59"/>
      <c r="AP203" s="59"/>
      <c r="AQ203" s="59"/>
      <c r="AR203" s="31"/>
      <c r="AS203" s="4" t="str">
        <f>IF(AND(ISNA((VLOOKUP(F203,'2 Maakoodit'!A:A,1,FALSE)))=TRUE,ISBLANK(F203)=FALSE),"Maakoodia ei löydy maalistalta. ","")</f>
        <v/>
      </c>
      <c r="AT203" s="4" t="str">
        <f>IF(AND(ISNA((VLOOKUP(P203,'3 Toimialat'!A:A,1,FALSE)))=TRUE,ISBLANK(P203)=FALSE),"1. toimialakoodia ei löydy toimialalistalta. ","")</f>
        <v/>
      </c>
      <c r="AU203" s="4" t="str">
        <f>IF(AND(ISNA((VLOOKUP(R203,'3 Toimialat'!A:A,1,FALSE)))=TRUE,ISBLANK(R203)=FALSE),"2. toimialakoodia ei löydy toimialalistalta. ","")</f>
        <v/>
      </c>
      <c r="AV203" s="4" t="str">
        <f>IF(AND(ISNA((VLOOKUP(T203,'3 Toimialat'!A:A,1,FALSE)))=TRUE,ISBLANK(T203)=FALSE),"3. toimialakoodia ei löydy toimialalistalta. ","")</f>
        <v/>
      </c>
      <c r="AW203" s="13" t="str">
        <f t="shared" si="45"/>
        <v/>
      </c>
      <c r="AX203" s="13" t="str">
        <f t="shared" si="46"/>
        <v/>
      </c>
      <c r="AY203" s="13" t="str">
        <f t="shared" si="47"/>
        <v/>
      </c>
      <c r="AZ203" s="13" t="str">
        <f t="shared" si="48"/>
        <v/>
      </c>
      <c r="BA203" s="13" t="str">
        <f t="shared" si="49"/>
        <v/>
      </c>
      <c r="BB203" s="13" t="str">
        <f t="shared" si="50"/>
        <v/>
      </c>
      <c r="BC203" s="13" t="str">
        <f t="shared" si="51"/>
        <v/>
      </c>
      <c r="BD203" s="13" t="str">
        <f t="shared" si="52"/>
        <v/>
      </c>
      <c r="BE203" s="13" t="str">
        <f t="shared" si="53"/>
        <v/>
      </c>
      <c r="BF203" s="13" t="str">
        <f t="shared" si="54"/>
        <v/>
      </c>
      <c r="BG203" s="13" t="str">
        <f t="shared" si="55"/>
        <v/>
      </c>
      <c r="BH203" s="2">
        <f t="shared" si="56"/>
        <v>0</v>
      </c>
      <c r="BI203" s="13" t="str">
        <f t="shared" si="57"/>
        <v/>
      </c>
      <c r="BJ203" s="13" t="str">
        <f t="shared" si="58"/>
        <v/>
      </c>
      <c r="BK203" s="13" t="str">
        <f t="shared" si="59"/>
        <v/>
      </c>
      <c r="BL203" s="13" t="str">
        <f t="shared" si="60"/>
        <v/>
      </c>
      <c r="BM203" s="13" t="str">
        <f t="shared" si="61"/>
        <v/>
      </c>
      <c r="BN203" s="13" t="str">
        <f t="shared" si="62"/>
        <v/>
      </c>
      <c r="BO203" s="58" t="str">
        <f t="shared" si="63"/>
        <v/>
      </c>
    </row>
    <row r="204" spans="1:67" ht="10.5" x14ac:dyDescent="0.25">
      <c r="A204" s="30"/>
      <c r="B204" s="30"/>
      <c r="C204" s="30"/>
      <c r="D204" s="30"/>
      <c r="E204" s="30"/>
      <c r="F204" s="54"/>
      <c r="G204" s="30"/>
      <c r="H204" s="30"/>
      <c r="I204" s="31"/>
      <c r="J204" s="32"/>
      <c r="K204" s="32"/>
      <c r="L204" s="32"/>
      <c r="M204" s="32"/>
      <c r="N204" s="32"/>
      <c r="O204" s="32"/>
      <c r="P204" s="54"/>
      <c r="Q204" s="32"/>
      <c r="R204" s="54"/>
      <c r="S204" s="31"/>
      <c r="T204" s="54"/>
      <c r="U204" s="31"/>
      <c r="V204" s="31"/>
      <c r="W204" s="31"/>
      <c r="X204" s="59"/>
      <c r="Y204" s="59"/>
      <c r="Z204" s="59"/>
      <c r="AA204" s="59"/>
      <c r="AB204" s="59"/>
      <c r="AC204" s="30"/>
      <c r="AD204" s="59"/>
      <c r="AE204" s="30"/>
      <c r="AF204" s="59"/>
      <c r="AG204" s="30"/>
      <c r="AH204" s="59"/>
      <c r="AI204" s="30"/>
      <c r="AJ204" s="59"/>
      <c r="AK204" s="30"/>
      <c r="AL204" s="30"/>
      <c r="AM204" s="30"/>
      <c r="AN204" s="31"/>
      <c r="AO204" s="59"/>
      <c r="AP204" s="59"/>
      <c r="AQ204" s="59"/>
      <c r="AR204" s="31"/>
      <c r="AS204" s="4" t="str">
        <f>IF(AND(ISNA((VLOOKUP(F204,'2 Maakoodit'!A:A,1,FALSE)))=TRUE,ISBLANK(F204)=FALSE),"Maakoodia ei löydy maalistalta. ","")</f>
        <v/>
      </c>
      <c r="AT204" s="4" t="str">
        <f>IF(AND(ISNA((VLOOKUP(P204,'3 Toimialat'!A:A,1,FALSE)))=TRUE,ISBLANK(P204)=FALSE),"1. toimialakoodia ei löydy toimialalistalta. ","")</f>
        <v/>
      </c>
      <c r="AU204" s="4" t="str">
        <f>IF(AND(ISNA((VLOOKUP(R204,'3 Toimialat'!A:A,1,FALSE)))=TRUE,ISBLANK(R204)=FALSE),"2. toimialakoodia ei löydy toimialalistalta. ","")</f>
        <v/>
      </c>
      <c r="AV204" s="4" t="str">
        <f>IF(AND(ISNA((VLOOKUP(T204,'3 Toimialat'!A:A,1,FALSE)))=TRUE,ISBLANK(T204)=FALSE),"3. toimialakoodia ei löydy toimialalistalta. ","")</f>
        <v/>
      </c>
      <c r="AW204" s="13" t="str">
        <f t="shared" si="45"/>
        <v/>
      </c>
      <c r="AX204" s="13" t="str">
        <f t="shared" si="46"/>
        <v/>
      </c>
      <c r="AY204" s="13" t="str">
        <f t="shared" si="47"/>
        <v/>
      </c>
      <c r="AZ204" s="13" t="str">
        <f t="shared" si="48"/>
        <v/>
      </c>
      <c r="BA204" s="13" t="str">
        <f t="shared" si="49"/>
        <v/>
      </c>
      <c r="BB204" s="13" t="str">
        <f t="shared" si="50"/>
        <v/>
      </c>
      <c r="BC204" s="13" t="str">
        <f t="shared" si="51"/>
        <v/>
      </c>
      <c r="BD204" s="13" t="str">
        <f t="shared" si="52"/>
        <v/>
      </c>
      <c r="BE204" s="13" t="str">
        <f t="shared" si="53"/>
        <v/>
      </c>
      <c r="BF204" s="13" t="str">
        <f t="shared" si="54"/>
        <v/>
      </c>
      <c r="BG204" s="13" t="str">
        <f t="shared" si="55"/>
        <v/>
      </c>
      <c r="BH204" s="2">
        <f t="shared" si="56"/>
        <v>0</v>
      </c>
      <c r="BI204" s="13" t="str">
        <f t="shared" si="57"/>
        <v/>
      </c>
      <c r="BJ204" s="13" t="str">
        <f t="shared" si="58"/>
        <v/>
      </c>
      <c r="BK204" s="13" t="str">
        <f t="shared" si="59"/>
        <v/>
      </c>
      <c r="BL204" s="13" t="str">
        <f t="shared" si="60"/>
        <v/>
      </c>
      <c r="BM204" s="13" t="str">
        <f t="shared" si="61"/>
        <v/>
      </c>
      <c r="BN204" s="13" t="str">
        <f t="shared" si="62"/>
        <v/>
      </c>
      <c r="BO204" s="58" t="str">
        <f t="shared" si="63"/>
        <v/>
      </c>
    </row>
    <row r="205" spans="1:67" ht="10.5" x14ac:dyDescent="0.25">
      <c r="A205" s="30"/>
      <c r="B205" s="30"/>
      <c r="C205" s="30"/>
      <c r="D205" s="30"/>
      <c r="E205" s="30"/>
      <c r="F205" s="54"/>
      <c r="G205" s="30"/>
      <c r="H205" s="30"/>
      <c r="I205" s="31"/>
      <c r="J205" s="32"/>
      <c r="K205" s="32"/>
      <c r="L205" s="32"/>
      <c r="M205" s="32"/>
      <c r="N205" s="32"/>
      <c r="O205" s="32"/>
      <c r="P205" s="54"/>
      <c r="Q205" s="32"/>
      <c r="R205" s="54"/>
      <c r="S205" s="31"/>
      <c r="T205" s="54"/>
      <c r="U205" s="31"/>
      <c r="V205" s="31"/>
      <c r="W205" s="31"/>
      <c r="X205" s="59"/>
      <c r="Y205" s="59"/>
      <c r="Z205" s="59"/>
      <c r="AA205" s="59"/>
      <c r="AB205" s="59"/>
      <c r="AC205" s="30"/>
      <c r="AD205" s="59"/>
      <c r="AE205" s="30"/>
      <c r="AF205" s="59"/>
      <c r="AG205" s="30"/>
      <c r="AH205" s="59"/>
      <c r="AI205" s="30"/>
      <c r="AJ205" s="59"/>
      <c r="AK205" s="30"/>
      <c r="AL205" s="30"/>
      <c r="AM205" s="30"/>
      <c r="AN205" s="31"/>
      <c r="AO205" s="59"/>
      <c r="AP205" s="59"/>
      <c r="AQ205" s="59"/>
      <c r="AR205" s="31"/>
      <c r="AS205" s="4" t="str">
        <f>IF(AND(ISNA((VLOOKUP(F205,'2 Maakoodit'!A:A,1,FALSE)))=TRUE,ISBLANK(F205)=FALSE),"Maakoodia ei löydy maalistalta. ","")</f>
        <v/>
      </c>
      <c r="AT205" s="4" t="str">
        <f>IF(AND(ISNA((VLOOKUP(P205,'3 Toimialat'!A:A,1,FALSE)))=TRUE,ISBLANK(P205)=FALSE),"1. toimialakoodia ei löydy toimialalistalta. ","")</f>
        <v/>
      </c>
      <c r="AU205" s="4" t="str">
        <f>IF(AND(ISNA((VLOOKUP(R205,'3 Toimialat'!A:A,1,FALSE)))=TRUE,ISBLANK(R205)=FALSE),"2. toimialakoodia ei löydy toimialalistalta. ","")</f>
        <v/>
      </c>
      <c r="AV205" s="4" t="str">
        <f>IF(AND(ISNA((VLOOKUP(T205,'3 Toimialat'!A:A,1,FALSE)))=TRUE,ISBLANK(T205)=FALSE),"3. toimialakoodia ei löydy toimialalistalta. ","")</f>
        <v/>
      </c>
      <c r="AW205" s="13" t="str">
        <f t="shared" si="45"/>
        <v/>
      </c>
      <c r="AX205" s="13" t="str">
        <f t="shared" si="46"/>
        <v/>
      </c>
      <c r="AY205" s="13" t="str">
        <f t="shared" si="47"/>
        <v/>
      </c>
      <c r="AZ205" s="13" t="str">
        <f t="shared" si="48"/>
        <v/>
      </c>
      <c r="BA205" s="13" t="str">
        <f t="shared" si="49"/>
        <v/>
      </c>
      <c r="BB205" s="13" t="str">
        <f t="shared" si="50"/>
        <v/>
      </c>
      <c r="BC205" s="13" t="str">
        <f t="shared" si="51"/>
        <v/>
      </c>
      <c r="BD205" s="13" t="str">
        <f t="shared" si="52"/>
        <v/>
      </c>
      <c r="BE205" s="13" t="str">
        <f t="shared" si="53"/>
        <v/>
      </c>
      <c r="BF205" s="13" t="str">
        <f t="shared" si="54"/>
        <v/>
      </c>
      <c r="BG205" s="13" t="str">
        <f t="shared" si="55"/>
        <v/>
      </c>
      <c r="BH205" s="2">
        <f t="shared" si="56"/>
        <v>0</v>
      </c>
      <c r="BI205" s="13" t="str">
        <f t="shared" si="57"/>
        <v/>
      </c>
      <c r="BJ205" s="13" t="str">
        <f t="shared" si="58"/>
        <v/>
      </c>
      <c r="BK205" s="13" t="str">
        <f t="shared" si="59"/>
        <v/>
      </c>
      <c r="BL205" s="13" t="str">
        <f t="shared" si="60"/>
        <v/>
      </c>
      <c r="BM205" s="13" t="str">
        <f t="shared" si="61"/>
        <v/>
      </c>
      <c r="BN205" s="13" t="str">
        <f t="shared" si="62"/>
        <v/>
      </c>
      <c r="BO205" s="58" t="str">
        <f t="shared" si="63"/>
        <v/>
      </c>
    </row>
    <row r="206" spans="1:67" ht="10.5" x14ac:dyDescent="0.25">
      <c r="A206" s="30"/>
      <c r="B206" s="30"/>
      <c r="C206" s="30"/>
      <c r="D206" s="30"/>
      <c r="E206" s="30"/>
      <c r="F206" s="54"/>
      <c r="G206" s="30"/>
      <c r="H206" s="30"/>
      <c r="I206" s="31"/>
      <c r="J206" s="32"/>
      <c r="K206" s="32"/>
      <c r="L206" s="32"/>
      <c r="M206" s="32"/>
      <c r="N206" s="32"/>
      <c r="O206" s="32"/>
      <c r="P206" s="54"/>
      <c r="Q206" s="32"/>
      <c r="R206" s="54"/>
      <c r="S206" s="31"/>
      <c r="T206" s="54"/>
      <c r="U206" s="31"/>
      <c r="V206" s="31"/>
      <c r="W206" s="31"/>
      <c r="X206" s="59"/>
      <c r="Y206" s="59"/>
      <c r="Z206" s="59"/>
      <c r="AA206" s="59"/>
      <c r="AB206" s="59"/>
      <c r="AC206" s="30"/>
      <c r="AD206" s="59"/>
      <c r="AE206" s="30"/>
      <c r="AF206" s="59"/>
      <c r="AG206" s="30"/>
      <c r="AH206" s="59"/>
      <c r="AI206" s="30"/>
      <c r="AJ206" s="59"/>
      <c r="AK206" s="30"/>
      <c r="AL206" s="30"/>
      <c r="AM206" s="30"/>
      <c r="AN206" s="31"/>
      <c r="AO206" s="59"/>
      <c r="AP206" s="59"/>
      <c r="AQ206" s="59"/>
      <c r="AR206" s="31"/>
      <c r="AS206" s="4" t="str">
        <f>IF(AND(ISNA((VLOOKUP(F206,'2 Maakoodit'!A:A,1,FALSE)))=TRUE,ISBLANK(F206)=FALSE),"Maakoodia ei löydy maalistalta. ","")</f>
        <v/>
      </c>
      <c r="AT206" s="4" t="str">
        <f>IF(AND(ISNA((VLOOKUP(P206,'3 Toimialat'!A:A,1,FALSE)))=TRUE,ISBLANK(P206)=FALSE),"1. toimialakoodia ei löydy toimialalistalta. ","")</f>
        <v/>
      </c>
      <c r="AU206" s="4" t="str">
        <f>IF(AND(ISNA((VLOOKUP(R206,'3 Toimialat'!A:A,1,FALSE)))=TRUE,ISBLANK(R206)=FALSE),"2. toimialakoodia ei löydy toimialalistalta. ","")</f>
        <v/>
      </c>
      <c r="AV206" s="4" t="str">
        <f>IF(AND(ISNA((VLOOKUP(T206,'3 Toimialat'!A:A,1,FALSE)))=TRUE,ISBLANK(T206)=FALSE),"3. toimialakoodia ei löydy toimialalistalta. ","")</f>
        <v/>
      </c>
      <c r="AW206" s="13" t="str">
        <f t="shared" si="45"/>
        <v/>
      </c>
      <c r="AX206" s="13" t="str">
        <f t="shared" si="46"/>
        <v/>
      </c>
      <c r="AY206" s="13" t="str">
        <f t="shared" si="47"/>
        <v/>
      </c>
      <c r="AZ206" s="13" t="str">
        <f t="shared" si="48"/>
        <v/>
      </c>
      <c r="BA206" s="13" t="str">
        <f t="shared" si="49"/>
        <v/>
      </c>
      <c r="BB206" s="13" t="str">
        <f t="shared" si="50"/>
        <v/>
      </c>
      <c r="BC206" s="13" t="str">
        <f t="shared" si="51"/>
        <v/>
      </c>
      <c r="BD206" s="13" t="str">
        <f t="shared" si="52"/>
        <v/>
      </c>
      <c r="BE206" s="13" t="str">
        <f t="shared" si="53"/>
        <v/>
      </c>
      <c r="BF206" s="13" t="str">
        <f t="shared" si="54"/>
        <v/>
      </c>
      <c r="BG206" s="13" t="str">
        <f t="shared" si="55"/>
        <v/>
      </c>
      <c r="BH206" s="2">
        <f t="shared" si="56"/>
        <v>0</v>
      </c>
      <c r="BI206" s="13" t="str">
        <f t="shared" si="57"/>
        <v/>
      </c>
      <c r="BJ206" s="13" t="str">
        <f t="shared" si="58"/>
        <v/>
      </c>
      <c r="BK206" s="13" t="str">
        <f t="shared" si="59"/>
        <v/>
      </c>
      <c r="BL206" s="13" t="str">
        <f t="shared" si="60"/>
        <v/>
      </c>
      <c r="BM206" s="13" t="str">
        <f t="shared" si="61"/>
        <v/>
      </c>
      <c r="BN206" s="13" t="str">
        <f t="shared" si="62"/>
        <v/>
      </c>
      <c r="BO206" s="58" t="str">
        <f t="shared" si="63"/>
        <v/>
      </c>
    </row>
    <row r="207" spans="1:67" ht="10.5" x14ac:dyDescent="0.25">
      <c r="A207" s="30"/>
      <c r="B207" s="30"/>
      <c r="C207" s="30"/>
      <c r="D207" s="30"/>
      <c r="E207" s="30"/>
      <c r="F207" s="54"/>
      <c r="G207" s="30"/>
      <c r="H207" s="30"/>
      <c r="I207" s="31"/>
      <c r="J207" s="32"/>
      <c r="K207" s="32"/>
      <c r="L207" s="32"/>
      <c r="M207" s="32"/>
      <c r="N207" s="32"/>
      <c r="O207" s="32"/>
      <c r="P207" s="54"/>
      <c r="Q207" s="32"/>
      <c r="R207" s="54"/>
      <c r="S207" s="31"/>
      <c r="T207" s="54"/>
      <c r="U207" s="31"/>
      <c r="V207" s="31"/>
      <c r="W207" s="31"/>
      <c r="X207" s="59"/>
      <c r="Y207" s="59"/>
      <c r="Z207" s="59"/>
      <c r="AA207" s="59"/>
      <c r="AB207" s="59"/>
      <c r="AC207" s="30"/>
      <c r="AD207" s="59"/>
      <c r="AE207" s="30"/>
      <c r="AF207" s="59"/>
      <c r="AG207" s="30"/>
      <c r="AH207" s="59"/>
      <c r="AI207" s="30"/>
      <c r="AJ207" s="59"/>
      <c r="AK207" s="30"/>
      <c r="AL207" s="30"/>
      <c r="AM207" s="30"/>
      <c r="AN207" s="31"/>
      <c r="AO207" s="59"/>
      <c r="AP207" s="59"/>
      <c r="AQ207" s="59"/>
      <c r="AR207" s="31"/>
      <c r="AS207" s="4" t="str">
        <f>IF(AND(ISNA((VLOOKUP(F207,'2 Maakoodit'!A:A,1,FALSE)))=TRUE,ISBLANK(F207)=FALSE),"Maakoodia ei löydy maalistalta. ","")</f>
        <v/>
      </c>
      <c r="AT207" s="4" t="str">
        <f>IF(AND(ISNA((VLOOKUP(P207,'3 Toimialat'!A:A,1,FALSE)))=TRUE,ISBLANK(P207)=FALSE),"1. toimialakoodia ei löydy toimialalistalta. ","")</f>
        <v/>
      </c>
      <c r="AU207" s="4" t="str">
        <f>IF(AND(ISNA((VLOOKUP(R207,'3 Toimialat'!A:A,1,FALSE)))=TRUE,ISBLANK(R207)=FALSE),"2. toimialakoodia ei löydy toimialalistalta. ","")</f>
        <v/>
      </c>
      <c r="AV207" s="4" t="str">
        <f>IF(AND(ISNA((VLOOKUP(T207,'3 Toimialat'!A:A,1,FALSE)))=TRUE,ISBLANK(T207)=FALSE),"3. toimialakoodia ei löydy toimialalistalta. ","")</f>
        <v/>
      </c>
      <c r="AW207" s="13" t="str">
        <f t="shared" si="45"/>
        <v/>
      </c>
      <c r="AX207" s="13" t="str">
        <f t="shared" si="46"/>
        <v/>
      </c>
      <c r="AY207" s="13" t="str">
        <f t="shared" si="47"/>
        <v/>
      </c>
      <c r="AZ207" s="13" t="str">
        <f t="shared" si="48"/>
        <v/>
      </c>
      <c r="BA207" s="13" t="str">
        <f t="shared" si="49"/>
        <v/>
      </c>
      <c r="BB207" s="13" t="str">
        <f t="shared" si="50"/>
        <v/>
      </c>
      <c r="BC207" s="13" t="str">
        <f t="shared" si="51"/>
        <v/>
      </c>
      <c r="BD207" s="13" t="str">
        <f t="shared" si="52"/>
        <v/>
      </c>
      <c r="BE207" s="13" t="str">
        <f t="shared" si="53"/>
        <v/>
      </c>
      <c r="BF207" s="13" t="str">
        <f t="shared" si="54"/>
        <v/>
      </c>
      <c r="BG207" s="13" t="str">
        <f t="shared" si="55"/>
        <v/>
      </c>
      <c r="BH207" s="2">
        <f t="shared" si="56"/>
        <v>0</v>
      </c>
      <c r="BI207" s="13" t="str">
        <f t="shared" si="57"/>
        <v/>
      </c>
      <c r="BJ207" s="13" t="str">
        <f t="shared" si="58"/>
        <v/>
      </c>
      <c r="BK207" s="13" t="str">
        <f t="shared" si="59"/>
        <v/>
      </c>
      <c r="BL207" s="13" t="str">
        <f t="shared" si="60"/>
        <v/>
      </c>
      <c r="BM207" s="13" t="str">
        <f t="shared" si="61"/>
        <v/>
      </c>
      <c r="BN207" s="13" t="str">
        <f t="shared" si="62"/>
        <v/>
      </c>
      <c r="BO207" s="58" t="str">
        <f t="shared" si="63"/>
        <v/>
      </c>
    </row>
    <row r="208" spans="1:67" ht="10.5" x14ac:dyDescent="0.25">
      <c r="A208" s="30"/>
      <c r="B208" s="30"/>
      <c r="C208" s="30"/>
      <c r="D208" s="30"/>
      <c r="E208" s="30"/>
      <c r="F208" s="54"/>
      <c r="G208" s="30"/>
      <c r="H208" s="30"/>
      <c r="I208" s="31"/>
      <c r="J208" s="32"/>
      <c r="K208" s="32"/>
      <c r="L208" s="32"/>
      <c r="M208" s="32"/>
      <c r="N208" s="32"/>
      <c r="O208" s="32"/>
      <c r="P208" s="54"/>
      <c r="Q208" s="32"/>
      <c r="R208" s="54"/>
      <c r="S208" s="31"/>
      <c r="T208" s="54"/>
      <c r="U208" s="31"/>
      <c r="V208" s="31"/>
      <c r="W208" s="31"/>
      <c r="X208" s="59"/>
      <c r="Y208" s="59"/>
      <c r="Z208" s="59"/>
      <c r="AA208" s="59"/>
      <c r="AB208" s="59"/>
      <c r="AC208" s="30"/>
      <c r="AD208" s="59"/>
      <c r="AE208" s="30"/>
      <c r="AF208" s="59"/>
      <c r="AG208" s="30"/>
      <c r="AH208" s="59"/>
      <c r="AI208" s="30"/>
      <c r="AJ208" s="59"/>
      <c r="AK208" s="30"/>
      <c r="AL208" s="30"/>
      <c r="AM208" s="30"/>
      <c r="AN208" s="31"/>
      <c r="AO208" s="59"/>
      <c r="AP208" s="59"/>
      <c r="AQ208" s="59"/>
      <c r="AR208" s="31"/>
      <c r="AS208" s="4" t="str">
        <f>IF(AND(ISNA((VLOOKUP(F208,'2 Maakoodit'!A:A,1,FALSE)))=TRUE,ISBLANK(F208)=FALSE),"Maakoodia ei löydy maalistalta. ","")</f>
        <v/>
      </c>
      <c r="AT208" s="4" t="str">
        <f>IF(AND(ISNA((VLOOKUP(P208,'3 Toimialat'!A:A,1,FALSE)))=TRUE,ISBLANK(P208)=FALSE),"1. toimialakoodia ei löydy toimialalistalta. ","")</f>
        <v/>
      </c>
      <c r="AU208" s="4" t="str">
        <f>IF(AND(ISNA((VLOOKUP(R208,'3 Toimialat'!A:A,1,FALSE)))=TRUE,ISBLANK(R208)=FALSE),"2. toimialakoodia ei löydy toimialalistalta. ","")</f>
        <v/>
      </c>
      <c r="AV208" s="4" t="str">
        <f>IF(AND(ISNA((VLOOKUP(T208,'3 Toimialat'!A:A,1,FALSE)))=TRUE,ISBLANK(T208)=FALSE),"3. toimialakoodia ei löydy toimialalistalta. ","")</f>
        <v/>
      </c>
      <c r="AW208" s="13" t="str">
        <f t="shared" ref="AW208:AW265" si="64">IF(AND(AC208&gt;50,OR(AB208=1,AB208=0,AB208="")),"Jos biodiversity osatavoite, %-osuuden maksimi on 50. ","")</f>
        <v/>
      </c>
      <c r="AX208" s="13" t="str">
        <f t="shared" ref="AX208:AX265" si="65">IF(AND(AND(AD208&gt;0,AD208&lt;50),OR(AC208=2,AC208="")),"Jos biodiversity päätavoite, %-osuuden minimi on 50. ","")</f>
        <v/>
      </c>
      <c r="AY208" s="13" t="str">
        <f t="shared" ref="AY208:AY265" si="66">IF(AND(AE208&gt;50,OR(AD208=1,AD208=0,AD208="")),"Jos Climate change - mitigation osatavoite, %-osuuden maksimi on 50. ","")</f>
        <v/>
      </c>
      <c r="AZ208" s="13" t="str">
        <f t="shared" ref="AZ208:AZ265" si="67">IF(AND(AND(AE208&gt;0,AE208&lt;50),OR(AD208=2,AD208="")),"Jos Climate change - mitigation päätavoite, %-osuuden minimi on 50. ","")</f>
        <v/>
      </c>
      <c r="BA208" s="13" t="str">
        <f t="shared" ref="BA208:BA265" si="68">IF(AND(AG208&gt;50,OR(AF208=1,AF208=0,AF208="")),"Jos Climate change - adaptation osatavoite, %-osuuden maksimi on 50. ","")</f>
        <v/>
      </c>
      <c r="BB208" s="13" t="str">
        <f t="shared" ref="BB208:BB265" si="69">IF(AND(AND(AG208&gt;0,AG208&lt;50),OR(AF208=2,AF208="")),"Jos Climate change - adaptation päätavoite, %-osuuden minimi on 50. ","")</f>
        <v/>
      </c>
      <c r="BC208" s="13" t="str">
        <f t="shared" ref="BC208:BC265" si="70">IF(AND(AI208&gt;50,OR(AH208=1,AH208=0,AH208="")),"Jos Desertification osatavoite, %-osuuden maksimi on 50. ","")</f>
        <v/>
      </c>
      <c r="BD208" s="13" t="str">
        <f t="shared" ref="BD208:BD265" si="71">IF(AND(AND(AI208&gt;0,AI208&lt;50),OR(AH208=2,AH208="")),"Jos Desertification päätavoite, %-osuuden minimi on 50. ","")</f>
        <v/>
      </c>
      <c r="BE208" s="13" t="str">
        <f t="shared" ref="BE208:BE265" si="72">IF(AND(NOT(A208=""),B208=""),"Lisää uusi projektikoodi. ","")</f>
        <v/>
      </c>
      <c r="BF208" s="13" t="str">
        <f t="shared" ref="BF208:BF265" si="73">IF(LEN(C208)&gt;140,"Project name in Finnish on yli 140 merkkiä. ","")</f>
        <v/>
      </c>
      <c r="BG208" s="13" t="str">
        <f t="shared" ref="BG208:BG265" si="74">IF(LEN(D208)&gt;140,"Project name in English on yli 140 merkkiä. ","")</f>
        <v/>
      </c>
      <c r="BH208" s="2">
        <f t="shared" ref="BH208:BH265" si="75">IF(Q208=MAX(Q208,S208,U208),P208,IF(S208=MAX(Q208,S208,U208),R208,T208))</f>
        <v>0</v>
      </c>
      <c r="BI208" s="13" t="str">
        <f t="shared" ref="BI208:BI265" si="76">IF(LEN(V208)&gt;2500,"Project description in Finnish on yli 2500 merkkiä. ","")</f>
        <v/>
      </c>
      <c r="BJ208" s="13" t="str">
        <f t="shared" ref="BJ208:BJ265" si="77">IF(LEN(W208)&gt;2500,"Project description in English on yli 2500 merkkiä. ","")</f>
        <v/>
      </c>
      <c r="BK208" s="13" t="str">
        <f t="shared" ref="BK208:BK265" si="78">IF(AND(OR(BH208=15170,BH208=15180),NOT(X208=2)),"Jos purpose code on 15170 tai 15180 tulee gender markkerin olla 2. ","")</f>
        <v/>
      </c>
      <c r="BL208" s="13" t="str">
        <f t="shared" ref="BL208:BL265" si="79">IF(AND(LEFT(BH208,3)=410,NOT(Y208=2)),"Purpose code kuuluu ympäristonsuojeluun (410**) mutta aid to environment markkeri ei ole 2. ","")</f>
        <v/>
      </c>
      <c r="BM208" s="13" t="str">
        <f t="shared" ref="BM208:BM265" si="80">IF(AND(NOT(Z208=2),OR(BH208=15111,BH208=15117,BH208=15118,BH208=15119,BH208=15112,BH208=15128,BH208=15129,BH208=15185,BH208=15113,BH208=15130,BH208=15131,BH208=15132,BH208=15133,BH208=15134,BH208=15135,BH208=15136,BH208=15137,BH208=15150,BH208=15151,BH208=15152,BH208=15153,BH208=15160,BH208=15210,BH208=15220,BH208=15230,BH208=15240,BH208=15261)),"Suurin merkitty purpose code vaatii että PDGG markkeri on 2. ","")</f>
        <v/>
      </c>
      <c r="BN208" s="13" t="str">
        <f t="shared" ref="BN208:BN265" si="81">IF(AND(BH208=41030,NOT(AB208=2)),"Purpose code on 41030 mutta Biodiversiteetti markkeri ei ole 2. ","")</f>
        <v/>
      </c>
      <c r="BO208" s="58" t="str">
        <f t="shared" ref="BO208:BO265" si="82">AS208&amp;AT208&amp;AU208&amp;AV208&amp;AW208&amp;AX208&amp;AY208&amp;AZ208&amp;BA208&amp;BB208&amp;BC208&amp;BD208&amp;BE208&amp;BF208&amp;BG208&amp;BI208&amp;BJ208&amp;BK208&amp;BL208&amp;BM208&amp;BN208</f>
        <v/>
      </c>
    </row>
    <row r="209" spans="1:67" ht="10.5" x14ac:dyDescent="0.25">
      <c r="A209" s="30"/>
      <c r="B209" s="30"/>
      <c r="C209" s="30"/>
      <c r="D209" s="30"/>
      <c r="E209" s="30"/>
      <c r="F209" s="54"/>
      <c r="G209" s="30"/>
      <c r="H209" s="30"/>
      <c r="I209" s="31"/>
      <c r="J209" s="32"/>
      <c r="K209" s="32"/>
      <c r="L209" s="32"/>
      <c r="M209" s="32"/>
      <c r="N209" s="32"/>
      <c r="O209" s="32"/>
      <c r="P209" s="54"/>
      <c r="Q209" s="32"/>
      <c r="R209" s="54"/>
      <c r="S209" s="31"/>
      <c r="T209" s="54"/>
      <c r="U209" s="31"/>
      <c r="V209" s="31"/>
      <c r="W209" s="31"/>
      <c r="X209" s="59"/>
      <c r="Y209" s="59"/>
      <c r="Z209" s="59"/>
      <c r="AA209" s="59"/>
      <c r="AB209" s="59"/>
      <c r="AC209" s="30"/>
      <c r="AD209" s="59"/>
      <c r="AE209" s="30"/>
      <c r="AF209" s="59"/>
      <c r="AG209" s="30"/>
      <c r="AH209" s="59"/>
      <c r="AI209" s="30"/>
      <c r="AJ209" s="59"/>
      <c r="AK209" s="30"/>
      <c r="AL209" s="30"/>
      <c r="AM209" s="30"/>
      <c r="AN209" s="31"/>
      <c r="AO209" s="59"/>
      <c r="AP209" s="59"/>
      <c r="AQ209" s="59"/>
      <c r="AR209" s="31"/>
      <c r="AS209" s="4" t="str">
        <f>IF(AND(ISNA((VLOOKUP(F209,'2 Maakoodit'!A:A,1,FALSE)))=TRUE,ISBLANK(F209)=FALSE),"Maakoodia ei löydy maalistalta. ","")</f>
        <v/>
      </c>
      <c r="AT209" s="4" t="str">
        <f>IF(AND(ISNA((VLOOKUP(P209,'3 Toimialat'!A:A,1,FALSE)))=TRUE,ISBLANK(P209)=FALSE),"1. toimialakoodia ei löydy toimialalistalta. ","")</f>
        <v/>
      </c>
      <c r="AU209" s="4" t="str">
        <f>IF(AND(ISNA((VLOOKUP(R209,'3 Toimialat'!A:A,1,FALSE)))=TRUE,ISBLANK(R209)=FALSE),"2. toimialakoodia ei löydy toimialalistalta. ","")</f>
        <v/>
      </c>
      <c r="AV209" s="4" t="str">
        <f>IF(AND(ISNA((VLOOKUP(T209,'3 Toimialat'!A:A,1,FALSE)))=TRUE,ISBLANK(T209)=FALSE),"3. toimialakoodia ei löydy toimialalistalta. ","")</f>
        <v/>
      </c>
      <c r="AW209" s="13" t="str">
        <f t="shared" si="64"/>
        <v/>
      </c>
      <c r="AX209" s="13" t="str">
        <f t="shared" si="65"/>
        <v/>
      </c>
      <c r="AY209" s="13" t="str">
        <f t="shared" si="66"/>
        <v/>
      </c>
      <c r="AZ209" s="13" t="str">
        <f t="shared" si="67"/>
        <v/>
      </c>
      <c r="BA209" s="13" t="str">
        <f t="shared" si="68"/>
        <v/>
      </c>
      <c r="BB209" s="13" t="str">
        <f t="shared" si="69"/>
        <v/>
      </c>
      <c r="BC209" s="13" t="str">
        <f t="shared" si="70"/>
        <v/>
      </c>
      <c r="BD209" s="13" t="str">
        <f t="shared" si="71"/>
        <v/>
      </c>
      <c r="BE209" s="13" t="str">
        <f t="shared" si="72"/>
        <v/>
      </c>
      <c r="BF209" s="13" t="str">
        <f t="shared" si="73"/>
        <v/>
      </c>
      <c r="BG209" s="13" t="str">
        <f t="shared" si="74"/>
        <v/>
      </c>
      <c r="BH209" s="2">
        <f t="shared" si="75"/>
        <v>0</v>
      </c>
      <c r="BI209" s="13" t="str">
        <f t="shared" si="76"/>
        <v/>
      </c>
      <c r="BJ209" s="13" t="str">
        <f t="shared" si="77"/>
        <v/>
      </c>
      <c r="BK209" s="13" t="str">
        <f t="shared" si="78"/>
        <v/>
      </c>
      <c r="BL209" s="13" t="str">
        <f t="shared" si="79"/>
        <v/>
      </c>
      <c r="BM209" s="13" t="str">
        <f t="shared" si="80"/>
        <v/>
      </c>
      <c r="BN209" s="13" t="str">
        <f t="shared" si="81"/>
        <v/>
      </c>
      <c r="BO209" s="58" t="str">
        <f t="shared" si="82"/>
        <v/>
      </c>
    </row>
    <row r="210" spans="1:67" ht="10.5" x14ac:dyDescent="0.25">
      <c r="A210" s="30"/>
      <c r="B210" s="30"/>
      <c r="C210" s="30"/>
      <c r="D210" s="30"/>
      <c r="E210" s="30"/>
      <c r="F210" s="54"/>
      <c r="G210" s="30"/>
      <c r="H210" s="30"/>
      <c r="I210" s="31"/>
      <c r="J210" s="32"/>
      <c r="K210" s="32"/>
      <c r="L210" s="32"/>
      <c r="M210" s="32"/>
      <c r="N210" s="32"/>
      <c r="O210" s="32"/>
      <c r="P210" s="54"/>
      <c r="Q210" s="32"/>
      <c r="R210" s="54"/>
      <c r="S210" s="31"/>
      <c r="T210" s="54"/>
      <c r="U210" s="31"/>
      <c r="V210" s="31"/>
      <c r="W210" s="31"/>
      <c r="X210" s="59"/>
      <c r="Y210" s="59"/>
      <c r="Z210" s="59"/>
      <c r="AA210" s="59"/>
      <c r="AB210" s="59"/>
      <c r="AC210" s="30"/>
      <c r="AD210" s="59"/>
      <c r="AE210" s="30"/>
      <c r="AF210" s="59"/>
      <c r="AG210" s="30"/>
      <c r="AH210" s="59"/>
      <c r="AI210" s="30"/>
      <c r="AJ210" s="59"/>
      <c r="AK210" s="30"/>
      <c r="AL210" s="30"/>
      <c r="AM210" s="30"/>
      <c r="AN210" s="31"/>
      <c r="AO210" s="59"/>
      <c r="AP210" s="59"/>
      <c r="AQ210" s="59"/>
      <c r="AR210" s="31"/>
      <c r="AS210" s="4" t="str">
        <f>IF(AND(ISNA((VLOOKUP(F210,'2 Maakoodit'!A:A,1,FALSE)))=TRUE,ISBLANK(F210)=FALSE),"Maakoodia ei löydy maalistalta. ","")</f>
        <v/>
      </c>
      <c r="AT210" s="4" t="str">
        <f>IF(AND(ISNA((VLOOKUP(P210,'3 Toimialat'!A:A,1,FALSE)))=TRUE,ISBLANK(P210)=FALSE),"1. toimialakoodia ei löydy toimialalistalta. ","")</f>
        <v/>
      </c>
      <c r="AU210" s="4" t="str">
        <f>IF(AND(ISNA((VLOOKUP(R210,'3 Toimialat'!A:A,1,FALSE)))=TRUE,ISBLANK(R210)=FALSE),"2. toimialakoodia ei löydy toimialalistalta. ","")</f>
        <v/>
      </c>
      <c r="AV210" s="4" t="str">
        <f>IF(AND(ISNA((VLOOKUP(T210,'3 Toimialat'!A:A,1,FALSE)))=TRUE,ISBLANK(T210)=FALSE),"3. toimialakoodia ei löydy toimialalistalta. ","")</f>
        <v/>
      </c>
      <c r="AW210" s="13" t="str">
        <f t="shared" si="64"/>
        <v/>
      </c>
      <c r="AX210" s="13" t="str">
        <f t="shared" si="65"/>
        <v/>
      </c>
      <c r="AY210" s="13" t="str">
        <f t="shared" si="66"/>
        <v/>
      </c>
      <c r="AZ210" s="13" t="str">
        <f t="shared" si="67"/>
        <v/>
      </c>
      <c r="BA210" s="13" t="str">
        <f t="shared" si="68"/>
        <v/>
      </c>
      <c r="BB210" s="13" t="str">
        <f t="shared" si="69"/>
        <v/>
      </c>
      <c r="BC210" s="13" t="str">
        <f t="shared" si="70"/>
        <v/>
      </c>
      <c r="BD210" s="13" t="str">
        <f t="shared" si="71"/>
        <v/>
      </c>
      <c r="BE210" s="13" t="str">
        <f t="shared" si="72"/>
        <v/>
      </c>
      <c r="BF210" s="13" t="str">
        <f t="shared" si="73"/>
        <v/>
      </c>
      <c r="BG210" s="13" t="str">
        <f t="shared" si="74"/>
        <v/>
      </c>
      <c r="BH210" s="2">
        <f t="shared" si="75"/>
        <v>0</v>
      </c>
      <c r="BI210" s="13" t="str">
        <f t="shared" si="76"/>
        <v/>
      </c>
      <c r="BJ210" s="13" t="str">
        <f t="shared" si="77"/>
        <v/>
      </c>
      <c r="BK210" s="13" t="str">
        <f t="shared" si="78"/>
        <v/>
      </c>
      <c r="BL210" s="13" t="str">
        <f t="shared" si="79"/>
        <v/>
      </c>
      <c r="BM210" s="13" t="str">
        <f t="shared" si="80"/>
        <v/>
      </c>
      <c r="BN210" s="13" t="str">
        <f t="shared" si="81"/>
        <v/>
      </c>
      <c r="BO210" s="58" t="str">
        <f t="shared" si="82"/>
        <v/>
      </c>
    </row>
    <row r="211" spans="1:67" ht="10.5" x14ac:dyDescent="0.25">
      <c r="A211" s="30"/>
      <c r="B211" s="30"/>
      <c r="C211" s="30"/>
      <c r="D211" s="30"/>
      <c r="E211" s="30"/>
      <c r="F211" s="54"/>
      <c r="G211" s="30"/>
      <c r="H211" s="30"/>
      <c r="I211" s="31"/>
      <c r="J211" s="32"/>
      <c r="K211" s="32"/>
      <c r="L211" s="32"/>
      <c r="M211" s="32"/>
      <c r="N211" s="32"/>
      <c r="O211" s="32"/>
      <c r="P211" s="54"/>
      <c r="Q211" s="32"/>
      <c r="R211" s="54"/>
      <c r="S211" s="31"/>
      <c r="T211" s="54"/>
      <c r="U211" s="31"/>
      <c r="V211" s="31"/>
      <c r="W211" s="31"/>
      <c r="X211" s="59"/>
      <c r="Y211" s="59"/>
      <c r="Z211" s="59"/>
      <c r="AA211" s="59"/>
      <c r="AB211" s="59"/>
      <c r="AC211" s="30"/>
      <c r="AD211" s="59"/>
      <c r="AE211" s="30"/>
      <c r="AF211" s="59"/>
      <c r="AG211" s="30"/>
      <c r="AH211" s="59"/>
      <c r="AI211" s="30"/>
      <c r="AJ211" s="59"/>
      <c r="AK211" s="30"/>
      <c r="AL211" s="30"/>
      <c r="AM211" s="30"/>
      <c r="AN211" s="31"/>
      <c r="AO211" s="59"/>
      <c r="AP211" s="59"/>
      <c r="AQ211" s="59"/>
      <c r="AR211" s="31"/>
      <c r="AS211" s="4" t="str">
        <f>IF(AND(ISNA((VLOOKUP(F211,'2 Maakoodit'!A:A,1,FALSE)))=TRUE,ISBLANK(F211)=FALSE),"Maakoodia ei löydy maalistalta. ","")</f>
        <v/>
      </c>
      <c r="AT211" s="4" t="str">
        <f>IF(AND(ISNA((VLOOKUP(P211,'3 Toimialat'!A:A,1,FALSE)))=TRUE,ISBLANK(P211)=FALSE),"1. toimialakoodia ei löydy toimialalistalta. ","")</f>
        <v/>
      </c>
      <c r="AU211" s="4" t="str">
        <f>IF(AND(ISNA((VLOOKUP(R211,'3 Toimialat'!A:A,1,FALSE)))=TRUE,ISBLANK(R211)=FALSE),"2. toimialakoodia ei löydy toimialalistalta. ","")</f>
        <v/>
      </c>
      <c r="AV211" s="4" t="str">
        <f>IF(AND(ISNA((VLOOKUP(T211,'3 Toimialat'!A:A,1,FALSE)))=TRUE,ISBLANK(T211)=FALSE),"3. toimialakoodia ei löydy toimialalistalta. ","")</f>
        <v/>
      </c>
      <c r="AW211" s="13" t="str">
        <f t="shared" si="64"/>
        <v/>
      </c>
      <c r="AX211" s="13" t="str">
        <f t="shared" si="65"/>
        <v/>
      </c>
      <c r="AY211" s="13" t="str">
        <f t="shared" si="66"/>
        <v/>
      </c>
      <c r="AZ211" s="13" t="str">
        <f t="shared" si="67"/>
        <v/>
      </c>
      <c r="BA211" s="13" t="str">
        <f t="shared" si="68"/>
        <v/>
      </c>
      <c r="BB211" s="13" t="str">
        <f t="shared" si="69"/>
        <v/>
      </c>
      <c r="BC211" s="13" t="str">
        <f t="shared" si="70"/>
        <v/>
      </c>
      <c r="BD211" s="13" t="str">
        <f t="shared" si="71"/>
        <v/>
      </c>
      <c r="BE211" s="13" t="str">
        <f t="shared" si="72"/>
        <v/>
      </c>
      <c r="BF211" s="13" t="str">
        <f t="shared" si="73"/>
        <v/>
      </c>
      <c r="BG211" s="13" t="str">
        <f t="shared" si="74"/>
        <v/>
      </c>
      <c r="BH211" s="2">
        <f t="shared" si="75"/>
        <v>0</v>
      </c>
      <c r="BI211" s="13" t="str">
        <f t="shared" si="76"/>
        <v/>
      </c>
      <c r="BJ211" s="13" t="str">
        <f t="shared" si="77"/>
        <v/>
      </c>
      <c r="BK211" s="13" t="str">
        <f t="shared" si="78"/>
        <v/>
      </c>
      <c r="BL211" s="13" t="str">
        <f t="shared" si="79"/>
        <v/>
      </c>
      <c r="BM211" s="13" t="str">
        <f t="shared" si="80"/>
        <v/>
      </c>
      <c r="BN211" s="13" t="str">
        <f t="shared" si="81"/>
        <v/>
      </c>
      <c r="BO211" s="58" t="str">
        <f t="shared" si="82"/>
        <v/>
      </c>
    </row>
    <row r="212" spans="1:67" ht="10.5" x14ac:dyDescent="0.25">
      <c r="A212" s="30"/>
      <c r="B212" s="30"/>
      <c r="C212" s="30"/>
      <c r="D212" s="30"/>
      <c r="E212" s="30"/>
      <c r="F212" s="54"/>
      <c r="G212" s="30"/>
      <c r="H212" s="30"/>
      <c r="I212" s="31"/>
      <c r="J212" s="32"/>
      <c r="K212" s="32"/>
      <c r="L212" s="32"/>
      <c r="M212" s="32"/>
      <c r="N212" s="32"/>
      <c r="O212" s="32"/>
      <c r="P212" s="54"/>
      <c r="Q212" s="32"/>
      <c r="R212" s="54"/>
      <c r="S212" s="31"/>
      <c r="T212" s="54"/>
      <c r="U212" s="31"/>
      <c r="V212" s="31"/>
      <c r="W212" s="31"/>
      <c r="X212" s="59"/>
      <c r="Y212" s="59"/>
      <c r="Z212" s="59"/>
      <c r="AA212" s="59"/>
      <c r="AB212" s="59"/>
      <c r="AC212" s="30"/>
      <c r="AD212" s="59"/>
      <c r="AE212" s="30"/>
      <c r="AF212" s="59"/>
      <c r="AG212" s="30"/>
      <c r="AH212" s="59"/>
      <c r="AI212" s="30"/>
      <c r="AJ212" s="59"/>
      <c r="AK212" s="30"/>
      <c r="AL212" s="30"/>
      <c r="AM212" s="30"/>
      <c r="AN212" s="31"/>
      <c r="AO212" s="59"/>
      <c r="AP212" s="59"/>
      <c r="AQ212" s="59"/>
      <c r="AR212" s="31"/>
      <c r="AS212" s="4" t="str">
        <f>IF(AND(ISNA((VLOOKUP(F212,'2 Maakoodit'!A:A,1,FALSE)))=TRUE,ISBLANK(F212)=FALSE),"Maakoodia ei löydy maalistalta. ","")</f>
        <v/>
      </c>
      <c r="AT212" s="4" t="str">
        <f>IF(AND(ISNA((VLOOKUP(P212,'3 Toimialat'!A:A,1,FALSE)))=TRUE,ISBLANK(P212)=FALSE),"1. toimialakoodia ei löydy toimialalistalta. ","")</f>
        <v/>
      </c>
      <c r="AU212" s="4" t="str">
        <f>IF(AND(ISNA((VLOOKUP(R212,'3 Toimialat'!A:A,1,FALSE)))=TRUE,ISBLANK(R212)=FALSE),"2. toimialakoodia ei löydy toimialalistalta. ","")</f>
        <v/>
      </c>
      <c r="AV212" s="4" t="str">
        <f>IF(AND(ISNA((VLOOKUP(T212,'3 Toimialat'!A:A,1,FALSE)))=TRUE,ISBLANK(T212)=FALSE),"3. toimialakoodia ei löydy toimialalistalta. ","")</f>
        <v/>
      </c>
      <c r="AW212" s="13" t="str">
        <f t="shared" si="64"/>
        <v/>
      </c>
      <c r="AX212" s="13" t="str">
        <f t="shared" si="65"/>
        <v/>
      </c>
      <c r="AY212" s="13" t="str">
        <f t="shared" si="66"/>
        <v/>
      </c>
      <c r="AZ212" s="13" t="str">
        <f t="shared" si="67"/>
        <v/>
      </c>
      <c r="BA212" s="13" t="str">
        <f t="shared" si="68"/>
        <v/>
      </c>
      <c r="BB212" s="13" t="str">
        <f t="shared" si="69"/>
        <v/>
      </c>
      <c r="BC212" s="13" t="str">
        <f t="shared" si="70"/>
        <v/>
      </c>
      <c r="BD212" s="13" t="str">
        <f t="shared" si="71"/>
        <v/>
      </c>
      <c r="BE212" s="13" t="str">
        <f t="shared" si="72"/>
        <v/>
      </c>
      <c r="BF212" s="13" t="str">
        <f t="shared" si="73"/>
        <v/>
      </c>
      <c r="BG212" s="13" t="str">
        <f t="shared" si="74"/>
        <v/>
      </c>
      <c r="BH212" s="2">
        <f t="shared" si="75"/>
        <v>0</v>
      </c>
      <c r="BI212" s="13" t="str">
        <f t="shared" si="76"/>
        <v/>
      </c>
      <c r="BJ212" s="13" t="str">
        <f t="shared" si="77"/>
        <v/>
      </c>
      <c r="BK212" s="13" t="str">
        <f t="shared" si="78"/>
        <v/>
      </c>
      <c r="BL212" s="13" t="str">
        <f t="shared" si="79"/>
        <v/>
      </c>
      <c r="BM212" s="13" t="str">
        <f t="shared" si="80"/>
        <v/>
      </c>
      <c r="BN212" s="13" t="str">
        <f t="shared" si="81"/>
        <v/>
      </c>
      <c r="BO212" s="58" t="str">
        <f t="shared" si="82"/>
        <v/>
      </c>
    </row>
    <row r="213" spans="1:67" ht="10.5" x14ac:dyDescent="0.25">
      <c r="A213" s="30"/>
      <c r="B213" s="30"/>
      <c r="C213" s="30"/>
      <c r="D213" s="30"/>
      <c r="E213" s="30"/>
      <c r="F213" s="54"/>
      <c r="G213" s="30"/>
      <c r="H213" s="30"/>
      <c r="I213" s="31"/>
      <c r="J213" s="32"/>
      <c r="K213" s="32"/>
      <c r="L213" s="32"/>
      <c r="M213" s="32"/>
      <c r="N213" s="32"/>
      <c r="O213" s="32"/>
      <c r="P213" s="54"/>
      <c r="Q213" s="32"/>
      <c r="R213" s="54"/>
      <c r="S213" s="31"/>
      <c r="T213" s="54"/>
      <c r="U213" s="31"/>
      <c r="V213" s="31"/>
      <c r="W213" s="31"/>
      <c r="X213" s="59"/>
      <c r="Y213" s="59"/>
      <c r="Z213" s="59"/>
      <c r="AA213" s="59"/>
      <c r="AB213" s="59"/>
      <c r="AC213" s="30"/>
      <c r="AD213" s="59"/>
      <c r="AE213" s="30"/>
      <c r="AF213" s="59"/>
      <c r="AG213" s="30"/>
      <c r="AH213" s="59"/>
      <c r="AI213" s="30"/>
      <c r="AJ213" s="59"/>
      <c r="AK213" s="30"/>
      <c r="AL213" s="30"/>
      <c r="AM213" s="30"/>
      <c r="AN213" s="31"/>
      <c r="AO213" s="59"/>
      <c r="AP213" s="59"/>
      <c r="AQ213" s="59"/>
      <c r="AR213" s="31"/>
      <c r="AS213" s="4" t="str">
        <f>IF(AND(ISNA((VLOOKUP(F213,'2 Maakoodit'!A:A,1,FALSE)))=TRUE,ISBLANK(F213)=FALSE),"Maakoodia ei löydy maalistalta. ","")</f>
        <v/>
      </c>
      <c r="AT213" s="4" t="str">
        <f>IF(AND(ISNA((VLOOKUP(P213,'3 Toimialat'!A:A,1,FALSE)))=TRUE,ISBLANK(P213)=FALSE),"1. toimialakoodia ei löydy toimialalistalta. ","")</f>
        <v/>
      </c>
      <c r="AU213" s="4" t="str">
        <f>IF(AND(ISNA((VLOOKUP(R213,'3 Toimialat'!A:A,1,FALSE)))=TRUE,ISBLANK(R213)=FALSE),"2. toimialakoodia ei löydy toimialalistalta. ","")</f>
        <v/>
      </c>
      <c r="AV213" s="4" t="str">
        <f>IF(AND(ISNA((VLOOKUP(T213,'3 Toimialat'!A:A,1,FALSE)))=TRUE,ISBLANK(T213)=FALSE),"3. toimialakoodia ei löydy toimialalistalta. ","")</f>
        <v/>
      </c>
      <c r="AW213" s="13" t="str">
        <f t="shared" si="64"/>
        <v/>
      </c>
      <c r="AX213" s="13" t="str">
        <f t="shared" si="65"/>
        <v/>
      </c>
      <c r="AY213" s="13" t="str">
        <f t="shared" si="66"/>
        <v/>
      </c>
      <c r="AZ213" s="13" t="str">
        <f t="shared" si="67"/>
        <v/>
      </c>
      <c r="BA213" s="13" t="str">
        <f t="shared" si="68"/>
        <v/>
      </c>
      <c r="BB213" s="13" t="str">
        <f t="shared" si="69"/>
        <v/>
      </c>
      <c r="BC213" s="13" t="str">
        <f t="shared" si="70"/>
        <v/>
      </c>
      <c r="BD213" s="13" t="str">
        <f t="shared" si="71"/>
        <v/>
      </c>
      <c r="BE213" s="13" t="str">
        <f t="shared" si="72"/>
        <v/>
      </c>
      <c r="BF213" s="13" t="str">
        <f t="shared" si="73"/>
        <v/>
      </c>
      <c r="BG213" s="13" t="str">
        <f t="shared" si="74"/>
        <v/>
      </c>
      <c r="BH213" s="2">
        <f t="shared" si="75"/>
        <v>0</v>
      </c>
      <c r="BI213" s="13" t="str">
        <f t="shared" si="76"/>
        <v/>
      </c>
      <c r="BJ213" s="13" t="str">
        <f t="shared" si="77"/>
        <v/>
      </c>
      <c r="BK213" s="13" t="str">
        <f t="shared" si="78"/>
        <v/>
      </c>
      <c r="BL213" s="13" t="str">
        <f t="shared" si="79"/>
        <v/>
      </c>
      <c r="BM213" s="13" t="str">
        <f t="shared" si="80"/>
        <v/>
      </c>
      <c r="BN213" s="13" t="str">
        <f t="shared" si="81"/>
        <v/>
      </c>
      <c r="BO213" s="58" t="str">
        <f t="shared" si="82"/>
        <v/>
      </c>
    </row>
    <row r="214" spans="1:67" ht="10.5" x14ac:dyDescent="0.25">
      <c r="A214" s="30"/>
      <c r="B214" s="30"/>
      <c r="C214" s="30"/>
      <c r="D214" s="30"/>
      <c r="E214" s="30"/>
      <c r="F214" s="54"/>
      <c r="G214" s="30"/>
      <c r="H214" s="30"/>
      <c r="I214" s="31"/>
      <c r="J214" s="32"/>
      <c r="K214" s="32"/>
      <c r="L214" s="32"/>
      <c r="M214" s="32"/>
      <c r="N214" s="32"/>
      <c r="O214" s="32"/>
      <c r="P214" s="54"/>
      <c r="Q214" s="32"/>
      <c r="R214" s="54"/>
      <c r="S214" s="31"/>
      <c r="T214" s="54"/>
      <c r="U214" s="31"/>
      <c r="V214" s="31"/>
      <c r="W214" s="31"/>
      <c r="X214" s="59"/>
      <c r="Y214" s="59"/>
      <c r="Z214" s="59"/>
      <c r="AA214" s="59"/>
      <c r="AB214" s="59"/>
      <c r="AC214" s="30"/>
      <c r="AD214" s="59"/>
      <c r="AE214" s="30"/>
      <c r="AF214" s="59"/>
      <c r="AG214" s="30"/>
      <c r="AH214" s="59"/>
      <c r="AI214" s="30"/>
      <c r="AJ214" s="59"/>
      <c r="AK214" s="30"/>
      <c r="AL214" s="30"/>
      <c r="AM214" s="30"/>
      <c r="AN214" s="31"/>
      <c r="AO214" s="59"/>
      <c r="AP214" s="59"/>
      <c r="AQ214" s="59"/>
      <c r="AR214" s="31"/>
      <c r="AS214" s="4" t="str">
        <f>IF(AND(ISNA((VLOOKUP(F214,'2 Maakoodit'!A:A,1,FALSE)))=TRUE,ISBLANK(F214)=FALSE),"Maakoodia ei löydy maalistalta. ","")</f>
        <v/>
      </c>
      <c r="AT214" s="4" t="str">
        <f>IF(AND(ISNA((VLOOKUP(P214,'3 Toimialat'!A:A,1,FALSE)))=TRUE,ISBLANK(P214)=FALSE),"1. toimialakoodia ei löydy toimialalistalta. ","")</f>
        <v/>
      </c>
      <c r="AU214" s="4" t="str">
        <f>IF(AND(ISNA((VLOOKUP(R214,'3 Toimialat'!A:A,1,FALSE)))=TRUE,ISBLANK(R214)=FALSE),"2. toimialakoodia ei löydy toimialalistalta. ","")</f>
        <v/>
      </c>
      <c r="AV214" s="4" t="str">
        <f>IF(AND(ISNA((VLOOKUP(T214,'3 Toimialat'!A:A,1,FALSE)))=TRUE,ISBLANK(T214)=FALSE),"3. toimialakoodia ei löydy toimialalistalta. ","")</f>
        <v/>
      </c>
      <c r="AW214" s="13" t="str">
        <f t="shared" si="64"/>
        <v/>
      </c>
      <c r="AX214" s="13" t="str">
        <f t="shared" si="65"/>
        <v/>
      </c>
      <c r="AY214" s="13" t="str">
        <f t="shared" si="66"/>
        <v/>
      </c>
      <c r="AZ214" s="13" t="str">
        <f t="shared" si="67"/>
        <v/>
      </c>
      <c r="BA214" s="13" t="str">
        <f t="shared" si="68"/>
        <v/>
      </c>
      <c r="BB214" s="13" t="str">
        <f t="shared" si="69"/>
        <v/>
      </c>
      <c r="BC214" s="13" t="str">
        <f t="shared" si="70"/>
        <v/>
      </c>
      <c r="BD214" s="13" t="str">
        <f t="shared" si="71"/>
        <v/>
      </c>
      <c r="BE214" s="13" t="str">
        <f t="shared" si="72"/>
        <v/>
      </c>
      <c r="BF214" s="13" t="str">
        <f t="shared" si="73"/>
        <v/>
      </c>
      <c r="BG214" s="13" t="str">
        <f t="shared" si="74"/>
        <v/>
      </c>
      <c r="BH214" s="2">
        <f t="shared" si="75"/>
        <v>0</v>
      </c>
      <c r="BI214" s="13" t="str">
        <f t="shared" si="76"/>
        <v/>
      </c>
      <c r="BJ214" s="13" t="str">
        <f t="shared" si="77"/>
        <v/>
      </c>
      <c r="BK214" s="13" t="str">
        <f t="shared" si="78"/>
        <v/>
      </c>
      <c r="BL214" s="13" t="str">
        <f t="shared" si="79"/>
        <v/>
      </c>
      <c r="BM214" s="13" t="str">
        <f t="shared" si="80"/>
        <v/>
      </c>
      <c r="BN214" s="13" t="str">
        <f t="shared" si="81"/>
        <v/>
      </c>
      <c r="BO214" s="58" t="str">
        <f t="shared" si="82"/>
        <v/>
      </c>
    </row>
    <row r="215" spans="1:67" ht="10.5" x14ac:dyDescent="0.25">
      <c r="A215" s="30"/>
      <c r="B215" s="30"/>
      <c r="C215" s="30"/>
      <c r="D215" s="30"/>
      <c r="E215" s="30"/>
      <c r="F215" s="54"/>
      <c r="G215" s="30"/>
      <c r="H215" s="30"/>
      <c r="I215" s="31"/>
      <c r="J215" s="32"/>
      <c r="K215" s="32"/>
      <c r="L215" s="32"/>
      <c r="M215" s="32"/>
      <c r="N215" s="32"/>
      <c r="O215" s="32"/>
      <c r="P215" s="54"/>
      <c r="Q215" s="32"/>
      <c r="R215" s="54"/>
      <c r="S215" s="31"/>
      <c r="T215" s="54"/>
      <c r="U215" s="31"/>
      <c r="V215" s="31"/>
      <c r="W215" s="31"/>
      <c r="X215" s="59"/>
      <c r="Y215" s="59"/>
      <c r="Z215" s="59"/>
      <c r="AA215" s="59"/>
      <c r="AB215" s="59"/>
      <c r="AC215" s="30"/>
      <c r="AD215" s="59"/>
      <c r="AE215" s="30"/>
      <c r="AF215" s="59"/>
      <c r="AG215" s="30"/>
      <c r="AH215" s="59"/>
      <c r="AI215" s="30"/>
      <c r="AJ215" s="59"/>
      <c r="AK215" s="30"/>
      <c r="AL215" s="30"/>
      <c r="AM215" s="30"/>
      <c r="AN215" s="31"/>
      <c r="AO215" s="59"/>
      <c r="AP215" s="59"/>
      <c r="AQ215" s="59"/>
      <c r="AR215" s="31"/>
      <c r="AS215" s="4" t="str">
        <f>IF(AND(ISNA((VLOOKUP(F215,'2 Maakoodit'!A:A,1,FALSE)))=TRUE,ISBLANK(F215)=FALSE),"Maakoodia ei löydy maalistalta. ","")</f>
        <v/>
      </c>
      <c r="AT215" s="4" t="str">
        <f>IF(AND(ISNA((VLOOKUP(P215,'3 Toimialat'!A:A,1,FALSE)))=TRUE,ISBLANK(P215)=FALSE),"1. toimialakoodia ei löydy toimialalistalta. ","")</f>
        <v/>
      </c>
      <c r="AU215" s="4" t="str">
        <f>IF(AND(ISNA((VLOOKUP(R215,'3 Toimialat'!A:A,1,FALSE)))=TRUE,ISBLANK(R215)=FALSE),"2. toimialakoodia ei löydy toimialalistalta. ","")</f>
        <v/>
      </c>
      <c r="AV215" s="4" t="str">
        <f>IF(AND(ISNA((VLOOKUP(T215,'3 Toimialat'!A:A,1,FALSE)))=TRUE,ISBLANK(T215)=FALSE),"3. toimialakoodia ei löydy toimialalistalta. ","")</f>
        <v/>
      </c>
      <c r="AW215" s="13" t="str">
        <f t="shared" si="64"/>
        <v/>
      </c>
      <c r="AX215" s="13" t="str">
        <f t="shared" si="65"/>
        <v/>
      </c>
      <c r="AY215" s="13" t="str">
        <f t="shared" si="66"/>
        <v/>
      </c>
      <c r="AZ215" s="13" t="str">
        <f t="shared" si="67"/>
        <v/>
      </c>
      <c r="BA215" s="13" t="str">
        <f t="shared" si="68"/>
        <v/>
      </c>
      <c r="BB215" s="13" t="str">
        <f t="shared" si="69"/>
        <v/>
      </c>
      <c r="BC215" s="13" t="str">
        <f t="shared" si="70"/>
        <v/>
      </c>
      <c r="BD215" s="13" t="str">
        <f t="shared" si="71"/>
        <v/>
      </c>
      <c r="BE215" s="13" t="str">
        <f t="shared" si="72"/>
        <v/>
      </c>
      <c r="BF215" s="13" t="str">
        <f t="shared" si="73"/>
        <v/>
      </c>
      <c r="BG215" s="13" t="str">
        <f t="shared" si="74"/>
        <v/>
      </c>
      <c r="BH215" s="2">
        <f t="shared" si="75"/>
        <v>0</v>
      </c>
      <c r="BI215" s="13" t="str">
        <f t="shared" si="76"/>
        <v/>
      </c>
      <c r="BJ215" s="13" t="str">
        <f t="shared" si="77"/>
        <v/>
      </c>
      <c r="BK215" s="13" t="str">
        <f t="shared" si="78"/>
        <v/>
      </c>
      <c r="BL215" s="13" t="str">
        <f t="shared" si="79"/>
        <v/>
      </c>
      <c r="BM215" s="13" t="str">
        <f t="shared" si="80"/>
        <v/>
      </c>
      <c r="BN215" s="13" t="str">
        <f t="shared" si="81"/>
        <v/>
      </c>
      <c r="BO215" s="58" t="str">
        <f t="shared" si="82"/>
        <v/>
      </c>
    </row>
    <row r="216" spans="1:67" ht="10.5" x14ac:dyDescent="0.25">
      <c r="A216" s="30"/>
      <c r="B216" s="30"/>
      <c r="C216" s="30"/>
      <c r="D216" s="30"/>
      <c r="E216" s="30"/>
      <c r="F216" s="54"/>
      <c r="G216" s="30"/>
      <c r="H216" s="30"/>
      <c r="I216" s="31"/>
      <c r="J216" s="32"/>
      <c r="K216" s="32"/>
      <c r="L216" s="32"/>
      <c r="M216" s="32"/>
      <c r="N216" s="32"/>
      <c r="O216" s="32"/>
      <c r="P216" s="54"/>
      <c r="Q216" s="32"/>
      <c r="R216" s="54"/>
      <c r="S216" s="31"/>
      <c r="T216" s="54"/>
      <c r="U216" s="31"/>
      <c r="V216" s="31"/>
      <c r="W216" s="31"/>
      <c r="X216" s="59"/>
      <c r="Y216" s="59"/>
      <c r="Z216" s="59"/>
      <c r="AA216" s="59"/>
      <c r="AB216" s="59"/>
      <c r="AC216" s="30"/>
      <c r="AD216" s="59"/>
      <c r="AE216" s="30"/>
      <c r="AF216" s="59"/>
      <c r="AG216" s="30"/>
      <c r="AH216" s="59"/>
      <c r="AI216" s="30"/>
      <c r="AJ216" s="59"/>
      <c r="AK216" s="30"/>
      <c r="AL216" s="30"/>
      <c r="AM216" s="30"/>
      <c r="AN216" s="31"/>
      <c r="AO216" s="59"/>
      <c r="AP216" s="59"/>
      <c r="AQ216" s="59"/>
      <c r="AR216" s="31"/>
      <c r="AS216" s="4" t="str">
        <f>IF(AND(ISNA((VLOOKUP(F216,'2 Maakoodit'!A:A,1,FALSE)))=TRUE,ISBLANK(F216)=FALSE),"Maakoodia ei löydy maalistalta. ","")</f>
        <v/>
      </c>
      <c r="AT216" s="4" t="str">
        <f>IF(AND(ISNA((VLOOKUP(P216,'3 Toimialat'!A:A,1,FALSE)))=TRUE,ISBLANK(P216)=FALSE),"1. toimialakoodia ei löydy toimialalistalta. ","")</f>
        <v/>
      </c>
      <c r="AU216" s="4" t="str">
        <f>IF(AND(ISNA((VLOOKUP(R216,'3 Toimialat'!A:A,1,FALSE)))=TRUE,ISBLANK(R216)=FALSE),"2. toimialakoodia ei löydy toimialalistalta. ","")</f>
        <v/>
      </c>
      <c r="AV216" s="4" t="str">
        <f>IF(AND(ISNA((VLOOKUP(T216,'3 Toimialat'!A:A,1,FALSE)))=TRUE,ISBLANK(T216)=FALSE),"3. toimialakoodia ei löydy toimialalistalta. ","")</f>
        <v/>
      </c>
      <c r="AW216" s="13" t="str">
        <f t="shared" si="64"/>
        <v/>
      </c>
      <c r="AX216" s="13" t="str">
        <f t="shared" si="65"/>
        <v/>
      </c>
      <c r="AY216" s="13" t="str">
        <f t="shared" si="66"/>
        <v/>
      </c>
      <c r="AZ216" s="13" t="str">
        <f t="shared" si="67"/>
        <v/>
      </c>
      <c r="BA216" s="13" t="str">
        <f t="shared" si="68"/>
        <v/>
      </c>
      <c r="BB216" s="13" t="str">
        <f t="shared" si="69"/>
        <v/>
      </c>
      <c r="BC216" s="13" t="str">
        <f t="shared" si="70"/>
        <v/>
      </c>
      <c r="BD216" s="13" t="str">
        <f t="shared" si="71"/>
        <v/>
      </c>
      <c r="BE216" s="13" t="str">
        <f t="shared" si="72"/>
        <v/>
      </c>
      <c r="BF216" s="13" t="str">
        <f t="shared" si="73"/>
        <v/>
      </c>
      <c r="BG216" s="13" t="str">
        <f t="shared" si="74"/>
        <v/>
      </c>
      <c r="BH216" s="2">
        <f t="shared" si="75"/>
        <v>0</v>
      </c>
      <c r="BI216" s="13" t="str">
        <f t="shared" si="76"/>
        <v/>
      </c>
      <c r="BJ216" s="13" t="str">
        <f t="shared" si="77"/>
        <v/>
      </c>
      <c r="BK216" s="13" t="str">
        <f t="shared" si="78"/>
        <v/>
      </c>
      <c r="BL216" s="13" t="str">
        <f t="shared" si="79"/>
        <v/>
      </c>
      <c r="BM216" s="13" t="str">
        <f t="shared" si="80"/>
        <v/>
      </c>
      <c r="BN216" s="13" t="str">
        <f t="shared" si="81"/>
        <v/>
      </c>
      <c r="BO216" s="58" t="str">
        <f t="shared" si="82"/>
        <v/>
      </c>
    </row>
    <row r="217" spans="1:67" ht="10.5" x14ac:dyDescent="0.25">
      <c r="A217" s="30"/>
      <c r="B217" s="30"/>
      <c r="C217" s="30"/>
      <c r="D217" s="30"/>
      <c r="E217" s="30"/>
      <c r="F217" s="54"/>
      <c r="G217" s="30"/>
      <c r="H217" s="30"/>
      <c r="I217" s="31"/>
      <c r="J217" s="32"/>
      <c r="K217" s="32"/>
      <c r="L217" s="32"/>
      <c r="M217" s="32"/>
      <c r="N217" s="32"/>
      <c r="O217" s="32"/>
      <c r="P217" s="54"/>
      <c r="Q217" s="32"/>
      <c r="R217" s="54"/>
      <c r="S217" s="31"/>
      <c r="T217" s="54"/>
      <c r="U217" s="31"/>
      <c r="V217" s="31"/>
      <c r="W217" s="31"/>
      <c r="X217" s="59"/>
      <c r="Y217" s="59"/>
      <c r="Z217" s="59"/>
      <c r="AA217" s="59"/>
      <c r="AB217" s="59"/>
      <c r="AC217" s="30"/>
      <c r="AD217" s="59"/>
      <c r="AE217" s="30"/>
      <c r="AF217" s="59"/>
      <c r="AG217" s="30"/>
      <c r="AH217" s="59"/>
      <c r="AI217" s="30"/>
      <c r="AJ217" s="59"/>
      <c r="AK217" s="30"/>
      <c r="AL217" s="30"/>
      <c r="AM217" s="30"/>
      <c r="AN217" s="31"/>
      <c r="AO217" s="59"/>
      <c r="AP217" s="59"/>
      <c r="AQ217" s="59"/>
      <c r="AR217" s="31"/>
      <c r="AS217" s="4" t="str">
        <f>IF(AND(ISNA((VLOOKUP(F217,'2 Maakoodit'!A:A,1,FALSE)))=TRUE,ISBLANK(F217)=FALSE),"Maakoodia ei löydy maalistalta. ","")</f>
        <v/>
      </c>
      <c r="AT217" s="4" t="str">
        <f>IF(AND(ISNA((VLOOKUP(P217,'3 Toimialat'!A:A,1,FALSE)))=TRUE,ISBLANK(P217)=FALSE),"1. toimialakoodia ei löydy toimialalistalta. ","")</f>
        <v/>
      </c>
      <c r="AU217" s="4" t="str">
        <f>IF(AND(ISNA((VLOOKUP(R217,'3 Toimialat'!A:A,1,FALSE)))=TRUE,ISBLANK(R217)=FALSE),"2. toimialakoodia ei löydy toimialalistalta. ","")</f>
        <v/>
      </c>
      <c r="AV217" s="4" t="str">
        <f>IF(AND(ISNA((VLOOKUP(T217,'3 Toimialat'!A:A,1,FALSE)))=TRUE,ISBLANK(T217)=FALSE),"3. toimialakoodia ei löydy toimialalistalta. ","")</f>
        <v/>
      </c>
      <c r="AW217" s="13" t="str">
        <f t="shared" si="64"/>
        <v/>
      </c>
      <c r="AX217" s="13" t="str">
        <f t="shared" si="65"/>
        <v/>
      </c>
      <c r="AY217" s="13" t="str">
        <f t="shared" si="66"/>
        <v/>
      </c>
      <c r="AZ217" s="13" t="str">
        <f t="shared" si="67"/>
        <v/>
      </c>
      <c r="BA217" s="13" t="str">
        <f t="shared" si="68"/>
        <v/>
      </c>
      <c r="BB217" s="13" t="str">
        <f t="shared" si="69"/>
        <v/>
      </c>
      <c r="BC217" s="13" t="str">
        <f t="shared" si="70"/>
        <v/>
      </c>
      <c r="BD217" s="13" t="str">
        <f t="shared" si="71"/>
        <v/>
      </c>
      <c r="BE217" s="13" t="str">
        <f t="shared" si="72"/>
        <v/>
      </c>
      <c r="BF217" s="13" t="str">
        <f t="shared" si="73"/>
        <v/>
      </c>
      <c r="BG217" s="13" t="str">
        <f t="shared" si="74"/>
        <v/>
      </c>
      <c r="BH217" s="2">
        <f t="shared" si="75"/>
        <v>0</v>
      </c>
      <c r="BI217" s="13" t="str">
        <f t="shared" si="76"/>
        <v/>
      </c>
      <c r="BJ217" s="13" t="str">
        <f t="shared" si="77"/>
        <v/>
      </c>
      <c r="BK217" s="13" t="str">
        <f t="shared" si="78"/>
        <v/>
      </c>
      <c r="BL217" s="13" t="str">
        <f t="shared" si="79"/>
        <v/>
      </c>
      <c r="BM217" s="13" t="str">
        <f t="shared" si="80"/>
        <v/>
      </c>
      <c r="BN217" s="13" t="str">
        <f t="shared" si="81"/>
        <v/>
      </c>
      <c r="BO217" s="58" t="str">
        <f t="shared" si="82"/>
        <v/>
      </c>
    </row>
    <row r="218" spans="1:67" ht="10.5" x14ac:dyDescent="0.25">
      <c r="A218" s="30"/>
      <c r="B218" s="30"/>
      <c r="C218" s="30"/>
      <c r="D218" s="30"/>
      <c r="E218" s="30"/>
      <c r="F218" s="54"/>
      <c r="G218" s="30"/>
      <c r="H218" s="30"/>
      <c r="I218" s="31"/>
      <c r="J218" s="32"/>
      <c r="K218" s="32"/>
      <c r="L218" s="32"/>
      <c r="M218" s="32"/>
      <c r="N218" s="32"/>
      <c r="O218" s="32"/>
      <c r="P218" s="54"/>
      <c r="Q218" s="32"/>
      <c r="R218" s="54"/>
      <c r="S218" s="31"/>
      <c r="T218" s="54"/>
      <c r="U218" s="31"/>
      <c r="V218" s="31"/>
      <c r="W218" s="31"/>
      <c r="X218" s="59"/>
      <c r="Y218" s="59"/>
      <c r="Z218" s="59"/>
      <c r="AA218" s="59"/>
      <c r="AB218" s="59"/>
      <c r="AC218" s="30"/>
      <c r="AD218" s="59"/>
      <c r="AE218" s="30"/>
      <c r="AF218" s="59"/>
      <c r="AG218" s="30"/>
      <c r="AH218" s="59"/>
      <c r="AI218" s="30"/>
      <c r="AJ218" s="59"/>
      <c r="AK218" s="30"/>
      <c r="AL218" s="30"/>
      <c r="AM218" s="30"/>
      <c r="AN218" s="31"/>
      <c r="AO218" s="59"/>
      <c r="AP218" s="59"/>
      <c r="AQ218" s="59"/>
      <c r="AR218" s="31"/>
      <c r="AS218" s="4" t="str">
        <f>IF(AND(ISNA((VLOOKUP(F218,'2 Maakoodit'!A:A,1,FALSE)))=TRUE,ISBLANK(F218)=FALSE),"Maakoodia ei löydy maalistalta. ","")</f>
        <v/>
      </c>
      <c r="AT218" s="4" t="str">
        <f>IF(AND(ISNA((VLOOKUP(P218,'3 Toimialat'!A:A,1,FALSE)))=TRUE,ISBLANK(P218)=FALSE),"1. toimialakoodia ei löydy toimialalistalta. ","")</f>
        <v/>
      </c>
      <c r="AU218" s="4" t="str">
        <f>IF(AND(ISNA((VLOOKUP(R218,'3 Toimialat'!A:A,1,FALSE)))=TRUE,ISBLANK(R218)=FALSE),"2. toimialakoodia ei löydy toimialalistalta. ","")</f>
        <v/>
      </c>
      <c r="AV218" s="4" t="str">
        <f>IF(AND(ISNA((VLOOKUP(T218,'3 Toimialat'!A:A,1,FALSE)))=TRUE,ISBLANK(T218)=FALSE),"3. toimialakoodia ei löydy toimialalistalta. ","")</f>
        <v/>
      </c>
      <c r="AW218" s="13" t="str">
        <f t="shared" si="64"/>
        <v/>
      </c>
      <c r="AX218" s="13" t="str">
        <f t="shared" si="65"/>
        <v/>
      </c>
      <c r="AY218" s="13" t="str">
        <f t="shared" si="66"/>
        <v/>
      </c>
      <c r="AZ218" s="13" t="str">
        <f t="shared" si="67"/>
        <v/>
      </c>
      <c r="BA218" s="13" t="str">
        <f t="shared" si="68"/>
        <v/>
      </c>
      <c r="BB218" s="13" t="str">
        <f t="shared" si="69"/>
        <v/>
      </c>
      <c r="BC218" s="13" t="str">
        <f t="shared" si="70"/>
        <v/>
      </c>
      <c r="BD218" s="13" t="str">
        <f t="shared" si="71"/>
        <v/>
      </c>
      <c r="BE218" s="13" t="str">
        <f t="shared" si="72"/>
        <v/>
      </c>
      <c r="BF218" s="13" t="str">
        <f t="shared" si="73"/>
        <v/>
      </c>
      <c r="BG218" s="13" t="str">
        <f t="shared" si="74"/>
        <v/>
      </c>
      <c r="BH218" s="2">
        <f t="shared" si="75"/>
        <v>0</v>
      </c>
      <c r="BI218" s="13" t="str">
        <f t="shared" si="76"/>
        <v/>
      </c>
      <c r="BJ218" s="13" t="str">
        <f t="shared" si="77"/>
        <v/>
      </c>
      <c r="BK218" s="13" t="str">
        <f t="shared" si="78"/>
        <v/>
      </c>
      <c r="BL218" s="13" t="str">
        <f t="shared" si="79"/>
        <v/>
      </c>
      <c r="BM218" s="13" t="str">
        <f t="shared" si="80"/>
        <v/>
      </c>
      <c r="BN218" s="13" t="str">
        <f t="shared" si="81"/>
        <v/>
      </c>
      <c r="BO218" s="58" t="str">
        <f t="shared" si="82"/>
        <v/>
      </c>
    </row>
    <row r="219" spans="1:67" ht="10.5" x14ac:dyDescent="0.25">
      <c r="A219" s="30"/>
      <c r="B219" s="30"/>
      <c r="C219" s="30"/>
      <c r="D219" s="30"/>
      <c r="E219" s="30"/>
      <c r="F219" s="54"/>
      <c r="G219" s="30"/>
      <c r="H219" s="30"/>
      <c r="I219" s="31"/>
      <c r="J219" s="32"/>
      <c r="K219" s="32"/>
      <c r="L219" s="32"/>
      <c r="M219" s="32"/>
      <c r="N219" s="32"/>
      <c r="O219" s="32"/>
      <c r="P219" s="54"/>
      <c r="Q219" s="32"/>
      <c r="R219" s="54"/>
      <c r="S219" s="31"/>
      <c r="T219" s="54"/>
      <c r="U219" s="31"/>
      <c r="V219" s="31"/>
      <c r="W219" s="31"/>
      <c r="X219" s="59"/>
      <c r="Y219" s="59"/>
      <c r="Z219" s="59"/>
      <c r="AA219" s="59"/>
      <c r="AB219" s="59"/>
      <c r="AC219" s="30"/>
      <c r="AD219" s="59"/>
      <c r="AE219" s="30"/>
      <c r="AF219" s="59"/>
      <c r="AG219" s="30"/>
      <c r="AH219" s="59"/>
      <c r="AI219" s="30"/>
      <c r="AJ219" s="59"/>
      <c r="AK219" s="30"/>
      <c r="AL219" s="30"/>
      <c r="AM219" s="30"/>
      <c r="AN219" s="31"/>
      <c r="AO219" s="59"/>
      <c r="AP219" s="59"/>
      <c r="AQ219" s="59"/>
      <c r="AR219" s="31"/>
      <c r="AS219" s="4" t="str">
        <f>IF(AND(ISNA((VLOOKUP(F219,'2 Maakoodit'!A:A,1,FALSE)))=TRUE,ISBLANK(F219)=FALSE),"Maakoodia ei löydy maalistalta. ","")</f>
        <v/>
      </c>
      <c r="AT219" s="4" t="str">
        <f>IF(AND(ISNA((VLOOKUP(P219,'3 Toimialat'!A:A,1,FALSE)))=TRUE,ISBLANK(P219)=FALSE),"1. toimialakoodia ei löydy toimialalistalta. ","")</f>
        <v/>
      </c>
      <c r="AU219" s="4" t="str">
        <f>IF(AND(ISNA((VLOOKUP(R219,'3 Toimialat'!A:A,1,FALSE)))=TRUE,ISBLANK(R219)=FALSE),"2. toimialakoodia ei löydy toimialalistalta. ","")</f>
        <v/>
      </c>
      <c r="AV219" s="4" t="str">
        <f>IF(AND(ISNA((VLOOKUP(T219,'3 Toimialat'!A:A,1,FALSE)))=TRUE,ISBLANK(T219)=FALSE),"3. toimialakoodia ei löydy toimialalistalta. ","")</f>
        <v/>
      </c>
      <c r="AW219" s="13" t="str">
        <f t="shared" si="64"/>
        <v/>
      </c>
      <c r="AX219" s="13" t="str">
        <f t="shared" si="65"/>
        <v/>
      </c>
      <c r="AY219" s="13" t="str">
        <f t="shared" si="66"/>
        <v/>
      </c>
      <c r="AZ219" s="13" t="str">
        <f t="shared" si="67"/>
        <v/>
      </c>
      <c r="BA219" s="13" t="str">
        <f t="shared" si="68"/>
        <v/>
      </c>
      <c r="BB219" s="13" t="str">
        <f t="shared" si="69"/>
        <v/>
      </c>
      <c r="BC219" s="13" t="str">
        <f t="shared" si="70"/>
        <v/>
      </c>
      <c r="BD219" s="13" t="str">
        <f t="shared" si="71"/>
        <v/>
      </c>
      <c r="BE219" s="13" t="str">
        <f t="shared" si="72"/>
        <v/>
      </c>
      <c r="BF219" s="13" t="str">
        <f t="shared" si="73"/>
        <v/>
      </c>
      <c r="BG219" s="13" t="str">
        <f t="shared" si="74"/>
        <v/>
      </c>
      <c r="BH219" s="2">
        <f t="shared" si="75"/>
        <v>0</v>
      </c>
      <c r="BI219" s="13" t="str">
        <f t="shared" si="76"/>
        <v/>
      </c>
      <c r="BJ219" s="13" t="str">
        <f t="shared" si="77"/>
        <v/>
      </c>
      <c r="BK219" s="13" t="str">
        <f t="shared" si="78"/>
        <v/>
      </c>
      <c r="BL219" s="13" t="str">
        <f t="shared" si="79"/>
        <v/>
      </c>
      <c r="BM219" s="13" t="str">
        <f t="shared" si="80"/>
        <v/>
      </c>
      <c r="BN219" s="13" t="str">
        <f t="shared" si="81"/>
        <v/>
      </c>
      <c r="BO219" s="58" t="str">
        <f t="shared" si="82"/>
        <v/>
      </c>
    </row>
    <row r="220" spans="1:67" ht="10.5" x14ac:dyDescent="0.25">
      <c r="A220" s="30"/>
      <c r="B220" s="30"/>
      <c r="C220" s="30"/>
      <c r="D220" s="30"/>
      <c r="E220" s="30"/>
      <c r="F220" s="54"/>
      <c r="G220" s="30"/>
      <c r="H220" s="30"/>
      <c r="I220" s="31"/>
      <c r="J220" s="32"/>
      <c r="K220" s="32"/>
      <c r="L220" s="32"/>
      <c r="M220" s="32"/>
      <c r="N220" s="32"/>
      <c r="O220" s="32"/>
      <c r="P220" s="54"/>
      <c r="Q220" s="32"/>
      <c r="R220" s="54"/>
      <c r="S220" s="31"/>
      <c r="T220" s="54"/>
      <c r="U220" s="31"/>
      <c r="V220" s="31"/>
      <c r="W220" s="31"/>
      <c r="X220" s="59"/>
      <c r="Y220" s="59"/>
      <c r="Z220" s="59"/>
      <c r="AA220" s="59"/>
      <c r="AB220" s="59"/>
      <c r="AC220" s="30"/>
      <c r="AD220" s="59"/>
      <c r="AE220" s="30"/>
      <c r="AF220" s="59"/>
      <c r="AG220" s="30"/>
      <c r="AH220" s="59"/>
      <c r="AI220" s="30"/>
      <c r="AJ220" s="59"/>
      <c r="AK220" s="30"/>
      <c r="AL220" s="30"/>
      <c r="AM220" s="30"/>
      <c r="AN220" s="31"/>
      <c r="AO220" s="59"/>
      <c r="AP220" s="59"/>
      <c r="AQ220" s="59"/>
      <c r="AR220" s="31"/>
      <c r="AS220" s="4" t="str">
        <f>IF(AND(ISNA((VLOOKUP(F220,'2 Maakoodit'!A:A,1,FALSE)))=TRUE,ISBLANK(F220)=FALSE),"Maakoodia ei löydy maalistalta. ","")</f>
        <v/>
      </c>
      <c r="AT220" s="4" t="str">
        <f>IF(AND(ISNA((VLOOKUP(P220,'3 Toimialat'!A:A,1,FALSE)))=TRUE,ISBLANK(P220)=FALSE),"1. toimialakoodia ei löydy toimialalistalta. ","")</f>
        <v/>
      </c>
      <c r="AU220" s="4" t="str">
        <f>IF(AND(ISNA((VLOOKUP(R220,'3 Toimialat'!A:A,1,FALSE)))=TRUE,ISBLANK(R220)=FALSE),"2. toimialakoodia ei löydy toimialalistalta. ","")</f>
        <v/>
      </c>
      <c r="AV220" s="4" t="str">
        <f>IF(AND(ISNA((VLOOKUP(T220,'3 Toimialat'!A:A,1,FALSE)))=TRUE,ISBLANK(T220)=FALSE),"3. toimialakoodia ei löydy toimialalistalta. ","")</f>
        <v/>
      </c>
      <c r="AW220" s="13" t="str">
        <f t="shared" si="64"/>
        <v/>
      </c>
      <c r="AX220" s="13" t="str">
        <f t="shared" si="65"/>
        <v/>
      </c>
      <c r="AY220" s="13" t="str">
        <f t="shared" si="66"/>
        <v/>
      </c>
      <c r="AZ220" s="13" t="str">
        <f t="shared" si="67"/>
        <v/>
      </c>
      <c r="BA220" s="13" t="str">
        <f t="shared" si="68"/>
        <v/>
      </c>
      <c r="BB220" s="13" t="str">
        <f t="shared" si="69"/>
        <v/>
      </c>
      <c r="BC220" s="13" t="str">
        <f t="shared" si="70"/>
        <v/>
      </c>
      <c r="BD220" s="13" t="str">
        <f t="shared" si="71"/>
        <v/>
      </c>
      <c r="BE220" s="13" t="str">
        <f t="shared" si="72"/>
        <v/>
      </c>
      <c r="BF220" s="13" t="str">
        <f t="shared" si="73"/>
        <v/>
      </c>
      <c r="BG220" s="13" t="str">
        <f t="shared" si="74"/>
        <v/>
      </c>
      <c r="BH220" s="2">
        <f t="shared" si="75"/>
        <v>0</v>
      </c>
      <c r="BI220" s="13" t="str">
        <f t="shared" si="76"/>
        <v/>
      </c>
      <c r="BJ220" s="13" t="str">
        <f t="shared" si="77"/>
        <v/>
      </c>
      <c r="BK220" s="13" t="str">
        <f t="shared" si="78"/>
        <v/>
      </c>
      <c r="BL220" s="13" t="str">
        <f t="shared" si="79"/>
        <v/>
      </c>
      <c r="BM220" s="13" t="str">
        <f t="shared" si="80"/>
        <v/>
      </c>
      <c r="BN220" s="13" t="str">
        <f t="shared" si="81"/>
        <v/>
      </c>
      <c r="BO220" s="58" t="str">
        <f t="shared" si="82"/>
        <v/>
      </c>
    </row>
    <row r="221" spans="1:67" ht="10.5" x14ac:dyDescent="0.25">
      <c r="A221" s="30"/>
      <c r="B221" s="30"/>
      <c r="C221" s="30"/>
      <c r="D221" s="30"/>
      <c r="E221" s="30"/>
      <c r="F221" s="54"/>
      <c r="G221" s="30"/>
      <c r="H221" s="30"/>
      <c r="I221" s="31"/>
      <c r="J221" s="32"/>
      <c r="K221" s="32"/>
      <c r="L221" s="32"/>
      <c r="M221" s="32"/>
      <c r="N221" s="32"/>
      <c r="O221" s="32"/>
      <c r="P221" s="54"/>
      <c r="Q221" s="32"/>
      <c r="R221" s="54"/>
      <c r="S221" s="31"/>
      <c r="T221" s="54"/>
      <c r="U221" s="31"/>
      <c r="V221" s="31"/>
      <c r="W221" s="31"/>
      <c r="X221" s="59"/>
      <c r="Y221" s="59"/>
      <c r="Z221" s="59"/>
      <c r="AA221" s="59"/>
      <c r="AB221" s="59"/>
      <c r="AC221" s="30"/>
      <c r="AD221" s="59"/>
      <c r="AE221" s="30"/>
      <c r="AF221" s="59"/>
      <c r="AG221" s="30"/>
      <c r="AH221" s="59"/>
      <c r="AI221" s="30"/>
      <c r="AJ221" s="59"/>
      <c r="AK221" s="30"/>
      <c r="AL221" s="30"/>
      <c r="AM221" s="30"/>
      <c r="AN221" s="31"/>
      <c r="AO221" s="59"/>
      <c r="AP221" s="59"/>
      <c r="AQ221" s="59"/>
      <c r="AR221" s="31"/>
      <c r="AS221" s="4" t="str">
        <f>IF(AND(ISNA((VLOOKUP(F221,'2 Maakoodit'!A:A,1,FALSE)))=TRUE,ISBLANK(F221)=FALSE),"Maakoodia ei löydy maalistalta. ","")</f>
        <v/>
      </c>
      <c r="AT221" s="4" t="str">
        <f>IF(AND(ISNA((VLOOKUP(P221,'3 Toimialat'!A:A,1,FALSE)))=TRUE,ISBLANK(P221)=FALSE),"1. toimialakoodia ei löydy toimialalistalta. ","")</f>
        <v/>
      </c>
      <c r="AU221" s="4" t="str">
        <f>IF(AND(ISNA((VLOOKUP(R221,'3 Toimialat'!A:A,1,FALSE)))=TRUE,ISBLANK(R221)=FALSE),"2. toimialakoodia ei löydy toimialalistalta. ","")</f>
        <v/>
      </c>
      <c r="AV221" s="4" t="str">
        <f>IF(AND(ISNA((VLOOKUP(T221,'3 Toimialat'!A:A,1,FALSE)))=TRUE,ISBLANK(T221)=FALSE),"3. toimialakoodia ei löydy toimialalistalta. ","")</f>
        <v/>
      </c>
      <c r="AW221" s="13" t="str">
        <f t="shared" si="64"/>
        <v/>
      </c>
      <c r="AX221" s="13" t="str">
        <f t="shared" si="65"/>
        <v/>
      </c>
      <c r="AY221" s="13" t="str">
        <f t="shared" si="66"/>
        <v/>
      </c>
      <c r="AZ221" s="13" t="str">
        <f t="shared" si="67"/>
        <v/>
      </c>
      <c r="BA221" s="13" t="str">
        <f t="shared" si="68"/>
        <v/>
      </c>
      <c r="BB221" s="13" t="str">
        <f t="shared" si="69"/>
        <v/>
      </c>
      <c r="BC221" s="13" t="str">
        <f t="shared" si="70"/>
        <v/>
      </c>
      <c r="BD221" s="13" t="str">
        <f t="shared" si="71"/>
        <v/>
      </c>
      <c r="BE221" s="13" t="str">
        <f t="shared" si="72"/>
        <v/>
      </c>
      <c r="BF221" s="13" t="str">
        <f t="shared" si="73"/>
        <v/>
      </c>
      <c r="BG221" s="13" t="str">
        <f t="shared" si="74"/>
        <v/>
      </c>
      <c r="BH221" s="2">
        <f t="shared" si="75"/>
        <v>0</v>
      </c>
      <c r="BI221" s="13" t="str">
        <f t="shared" si="76"/>
        <v/>
      </c>
      <c r="BJ221" s="13" t="str">
        <f t="shared" si="77"/>
        <v/>
      </c>
      <c r="BK221" s="13" t="str">
        <f t="shared" si="78"/>
        <v/>
      </c>
      <c r="BL221" s="13" t="str">
        <f t="shared" si="79"/>
        <v/>
      </c>
      <c r="BM221" s="13" t="str">
        <f t="shared" si="80"/>
        <v/>
      </c>
      <c r="BN221" s="13" t="str">
        <f t="shared" si="81"/>
        <v/>
      </c>
      <c r="BO221" s="58" t="str">
        <f t="shared" si="82"/>
        <v/>
      </c>
    </row>
    <row r="222" spans="1:67" ht="10.5" x14ac:dyDescent="0.25">
      <c r="A222" s="30"/>
      <c r="B222" s="30"/>
      <c r="C222" s="30"/>
      <c r="D222" s="30"/>
      <c r="E222" s="30"/>
      <c r="F222" s="54"/>
      <c r="G222" s="30"/>
      <c r="H222" s="30"/>
      <c r="I222" s="31"/>
      <c r="J222" s="32"/>
      <c r="K222" s="32"/>
      <c r="L222" s="32"/>
      <c r="M222" s="32"/>
      <c r="N222" s="32"/>
      <c r="O222" s="32"/>
      <c r="P222" s="54"/>
      <c r="Q222" s="32"/>
      <c r="R222" s="54"/>
      <c r="S222" s="31"/>
      <c r="T222" s="54"/>
      <c r="U222" s="31"/>
      <c r="V222" s="31"/>
      <c r="W222" s="31"/>
      <c r="X222" s="59"/>
      <c r="Y222" s="59"/>
      <c r="Z222" s="59"/>
      <c r="AA222" s="59"/>
      <c r="AB222" s="59"/>
      <c r="AC222" s="30"/>
      <c r="AD222" s="59"/>
      <c r="AE222" s="30"/>
      <c r="AF222" s="59"/>
      <c r="AG222" s="30"/>
      <c r="AH222" s="59"/>
      <c r="AI222" s="30"/>
      <c r="AJ222" s="59"/>
      <c r="AK222" s="30"/>
      <c r="AL222" s="30"/>
      <c r="AM222" s="30"/>
      <c r="AN222" s="31"/>
      <c r="AO222" s="59"/>
      <c r="AP222" s="59"/>
      <c r="AQ222" s="59"/>
      <c r="AR222" s="31"/>
      <c r="AS222" s="4" t="str">
        <f>IF(AND(ISNA((VLOOKUP(F222,'2 Maakoodit'!A:A,1,FALSE)))=TRUE,ISBLANK(F222)=FALSE),"Maakoodia ei löydy maalistalta. ","")</f>
        <v/>
      </c>
      <c r="AT222" s="4" t="str">
        <f>IF(AND(ISNA((VLOOKUP(P222,'3 Toimialat'!A:A,1,FALSE)))=TRUE,ISBLANK(P222)=FALSE),"1. toimialakoodia ei löydy toimialalistalta. ","")</f>
        <v/>
      </c>
      <c r="AU222" s="4" t="str">
        <f>IF(AND(ISNA((VLOOKUP(R222,'3 Toimialat'!A:A,1,FALSE)))=TRUE,ISBLANK(R222)=FALSE),"2. toimialakoodia ei löydy toimialalistalta. ","")</f>
        <v/>
      </c>
      <c r="AV222" s="4" t="str">
        <f>IF(AND(ISNA((VLOOKUP(T222,'3 Toimialat'!A:A,1,FALSE)))=TRUE,ISBLANK(T222)=FALSE),"3. toimialakoodia ei löydy toimialalistalta. ","")</f>
        <v/>
      </c>
      <c r="AW222" s="13" t="str">
        <f t="shared" si="64"/>
        <v/>
      </c>
      <c r="AX222" s="13" t="str">
        <f t="shared" si="65"/>
        <v/>
      </c>
      <c r="AY222" s="13" t="str">
        <f t="shared" si="66"/>
        <v/>
      </c>
      <c r="AZ222" s="13" t="str">
        <f t="shared" si="67"/>
        <v/>
      </c>
      <c r="BA222" s="13" t="str">
        <f t="shared" si="68"/>
        <v/>
      </c>
      <c r="BB222" s="13" t="str">
        <f t="shared" si="69"/>
        <v/>
      </c>
      <c r="BC222" s="13" t="str">
        <f t="shared" si="70"/>
        <v/>
      </c>
      <c r="BD222" s="13" t="str">
        <f t="shared" si="71"/>
        <v/>
      </c>
      <c r="BE222" s="13" t="str">
        <f t="shared" si="72"/>
        <v/>
      </c>
      <c r="BF222" s="13" t="str">
        <f t="shared" si="73"/>
        <v/>
      </c>
      <c r="BG222" s="13" t="str">
        <f t="shared" si="74"/>
        <v/>
      </c>
      <c r="BH222" s="2">
        <f t="shared" si="75"/>
        <v>0</v>
      </c>
      <c r="BI222" s="13" t="str">
        <f t="shared" si="76"/>
        <v/>
      </c>
      <c r="BJ222" s="13" t="str">
        <f t="shared" si="77"/>
        <v/>
      </c>
      <c r="BK222" s="13" t="str">
        <f t="shared" si="78"/>
        <v/>
      </c>
      <c r="BL222" s="13" t="str">
        <f t="shared" si="79"/>
        <v/>
      </c>
      <c r="BM222" s="13" t="str">
        <f t="shared" si="80"/>
        <v/>
      </c>
      <c r="BN222" s="13" t="str">
        <f t="shared" si="81"/>
        <v/>
      </c>
      <c r="BO222" s="58" t="str">
        <f t="shared" si="82"/>
        <v/>
      </c>
    </row>
    <row r="223" spans="1:67" ht="10.5" x14ac:dyDescent="0.25">
      <c r="A223" s="30"/>
      <c r="B223" s="30"/>
      <c r="C223" s="30"/>
      <c r="D223" s="30"/>
      <c r="E223" s="30"/>
      <c r="F223" s="54"/>
      <c r="G223" s="30"/>
      <c r="H223" s="30"/>
      <c r="I223" s="31"/>
      <c r="J223" s="32"/>
      <c r="K223" s="32"/>
      <c r="L223" s="32"/>
      <c r="M223" s="32"/>
      <c r="N223" s="32"/>
      <c r="O223" s="32"/>
      <c r="P223" s="54"/>
      <c r="Q223" s="32"/>
      <c r="R223" s="54"/>
      <c r="S223" s="31"/>
      <c r="T223" s="54"/>
      <c r="U223" s="31"/>
      <c r="V223" s="31"/>
      <c r="W223" s="31"/>
      <c r="X223" s="59"/>
      <c r="Y223" s="59"/>
      <c r="Z223" s="59"/>
      <c r="AA223" s="59"/>
      <c r="AB223" s="59"/>
      <c r="AC223" s="30"/>
      <c r="AD223" s="59"/>
      <c r="AE223" s="30"/>
      <c r="AF223" s="59"/>
      <c r="AG223" s="30"/>
      <c r="AH223" s="59"/>
      <c r="AI223" s="30"/>
      <c r="AJ223" s="59"/>
      <c r="AK223" s="30"/>
      <c r="AL223" s="30"/>
      <c r="AM223" s="30"/>
      <c r="AN223" s="31"/>
      <c r="AO223" s="59"/>
      <c r="AP223" s="59"/>
      <c r="AQ223" s="59"/>
      <c r="AR223" s="31"/>
      <c r="AS223" s="4" t="str">
        <f>IF(AND(ISNA((VLOOKUP(F223,'2 Maakoodit'!A:A,1,FALSE)))=TRUE,ISBLANK(F223)=FALSE),"Maakoodia ei löydy maalistalta. ","")</f>
        <v/>
      </c>
      <c r="AT223" s="4" t="str">
        <f>IF(AND(ISNA((VLOOKUP(P223,'3 Toimialat'!A:A,1,FALSE)))=TRUE,ISBLANK(P223)=FALSE),"1. toimialakoodia ei löydy toimialalistalta. ","")</f>
        <v/>
      </c>
      <c r="AU223" s="4" t="str">
        <f>IF(AND(ISNA((VLOOKUP(R223,'3 Toimialat'!A:A,1,FALSE)))=TRUE,ISBLANK(R223)=FALSE),"2. toimialakoodia ei löydy toimialalistalta. ","")</f>
        <v/>
      </c>
      <c r="AV223" s="4" t="str">
        <f>IF(AND(ISNA((VLOOKUP(T223,'3 Toimialat'!A:A,1,FALSE)))=TRUE,ISBLANK(T223)=FALSE),"3. toimialakoodia ei löydy toimialalistalta. ","")</f>
        <v/>
      </c>
      <c r="AW223" s="13" t="str">
        <f t="shared" si="64"/>
        <v/>
      </c>
      <c r="AX223" s="13" t="str">
        <f t="shared" si="65"/>
        <v/>
      </c>
      <c r="AY223" s="13" t="str">
        <f t="shared" si="66"/>
        <v/>
      </c>
      <c r="AZ223" s="13" t="str">
        <f t="shared" si="67"/>
        <v/>
      </c>
      <c r="BA223" s="13" t="str">
        <f t="shared" si="68"/>
        <v/>
      </c>
      <c r="BB223" s="13" t="str">
        <f t="shared" si="69"/>
        <v/>
      </c>
      <c r="BC223" s="13" t="str">
        <f t="shared" si="70"/>
        <v/>
      </c>
      <c r="BD223" s="13" t="str">
        <f t="shared" si="71"/>
        <v/>
      </c>
      <c r="BE223" s="13" t="str">
        <f t="shared" si="72"/>
        <v/>
      </c>
      <c r="BF223" s="13" t="str">
        <f t="shared" si="73"/>
        <v/>
      </c>
      <c r="BG223" s="13" t="str">
        <f t="shared" si="74"/>
        <v/>
      </c>
      <c r="BH223" s="2">
        <f t="shared" si="75"/>
        <v>0</v>
      </c>
      <c r="BI223" s="13" t="str">
        <f t="shared" si="76"/>
        <v/>
      </c>
      <c r="BJ223" s="13" t="str">
        <f t="shared" si="77"/>
        <v/>
      </c>
      <c r="BK223" s="13" t="str">
        <f t="shared" si="78"/>
        <v/>
      </c>
      <c r="BL223" s="13" t="str">
        <f t="shared" si="79"/>
        <v/>
      </c>
      <c r="BM223" s="13" t="str">
        <f t="shared" si="80"/>
        <v/>
      </c>
      <c r="BN223" s="13" t="str">
        <f t="shared" si="81"/>
        <v/>
      </c>
      <c r="BO223" s="58" t="str">
        <f t="shared" si="82"/>
        <v/>
      </c>
    </row>
    <row r="224" spans="1:67" ht="10.5" x14ac:dyDescent="0.25">
      <c r="A224" s="30"/>
      <c r="B224" s="30"/>
      <c r="C224" s="30"/>
      <c r="D224" s="30"/>
      <c r="E224" s="30"/>
      <c r="F224" s="54"/>
      <c r="G224" s="30"/>
      <c r="H224" s="30"/>
      <c r="I224" s="31"/>
      <c r="J224" s="32"/>
      <c r="K224" s="32"/>
      <c r="L224" s="32"/>
      <c r="M224" s="32"/>
      <c r="N224" s="32"/>
      <c r="O224" s="32"/>
      <c r="P224" s="54"/>
      <c r="Q224" s="32"/>
      <c r="R224" s="54"/>
      <c r="S224" s="31"/>
      <c r="T224" s="54"/>
      <c r="U224" s="31"/>
      <c r="V224" s="31"/>
      <c r="W224" s="31"/>
      <c r="X224" s="59"/>
      <c r="Y224" s="59"/>
      <c r="Z224" s="59"/>
      <c r="AA224" s="59"/>
      <c r="AB224" s="59"/>
      <c r="AC224" s="30"/>
      <c r="AD224" s="59"/>
      <c r="AE224" s="30"/>
      <c r="AF224" s="59"/>
      <c r="AG224" s="30"/>
      <c r="AH224" s="59"/>
      <c r="AI224" s="30"/>
      <c r="AJ224" s="59"/>
      <c r="AK224" s="30"/>
      <c r="AL224" s="30"/>
      <c r="AM224" s="30"/>
      <c r="AN224" s="31"/>
      <c r="AO224" s="59"/>
      <c r="AP224" s="59"/>
      <c r="AQ224" s="59"/>
      <c r="AR224" s="31"/>
      <c r="AS224" s="4" t="str">
        <f>IF(AND(ISNA((VLOOKUP(F224,'2 Maakoodit'!A:A,1,FALSE)))=TRUE,ISBLANK(F224)=FALSE),"Maakoodia ei löydy maalistalta. ","")</f>
        <v/>
      </c>
      <c r="AT224" s="4" t="str">
        <f>IF(AND(ISNA((VLOOKUP(P224,'3 Toimialat'!A:A,1,FALSE)))=TRUE,ISBLANK(P224)=FALSE),"1. toimialakoodia ei löydy toimialalistalta. ","")</f>
        <v/>
      </c>
      <c r="AU224" s="4" t="str">
        <f>IF(AND(ISNA((VLOOKUP(R224,'3 Toimialat'!A:A,1,FALSE)))=TRUE,ISBLANK(R224)=FALSE),"2. toimialakoodia ei löydy toimialalistalta. ","")</f>
        <v/>
      </c>
      <c r="AV224" s="4" t="str">
        <f>IF(AND(ISNA((VLOOKUP(T224,'3 Toimialat'!A:A,1,FALSE)))=TRUE,ISBLANK(T224)=FALSE),"3. toimialakoodia ei löydy toimialalistalta. ","")</f>
        <v/>
      </c>
      <c r="AW224" s="13" t="str">
        <f t="shared" si="64"/>
        <v/>
      </c>
      <c r="AX224" s="13" t="str">
        <f t="shared" si="65"/>
        <v/>
      </c>
      <c r="AY224" s="13" t="str">
        <f t="shared" si="66"/>
        <v/>
      </c>
      <c r="AZ224" s="13" t="str">
        <f t="shared" si="67"/>
        <v/>
      </c>
      <c r="BA224" s="13" t="str">
        <f t="shared" si="68"/>
        <v/>
      </c>
      <c r="BB224" s="13" t="str">
        <f t="shared" si="69"/>
        <v/>
      </c>
      <c r="BC224" s="13" t="str">
        <f t="shared" si="70"/>
        <v/>
      </c>
      <c r="BD224" s="13" t="str">
        <f t="shared" si="71"/>
        <v/>
      </c>
      <c r="BE224" s="13" t="str">
        <f t="shared" si="72"/>
        <v/>
      </c>
      <c r="BF224" s="13" t="str">
        <f t="shared" si="73"/>
        <v/>
      </c>
      <c r="BG224" s="13" t="str">
        <f t="shared" si="74"/>
        <v/>
      </c>
      <c r="BH224" s="2">
        <f t="shared" si="75"/>
        <v>0</v>
      </c>
      <c r="BI224" s="13" t="str">
        <f t="shared" si="76"/>
        <v/>
      </c>
      <c r="BJ224" s="13" t="str">
        <f t="shared" si="77"/>
        <v/>
      </c>
      <c r="BK224" s="13" t="str">
        <f t="shared" si="78"/>
        <v/>
      </c>
      <c r="BL224" s="13" t="str">
        <f t="shared" si="79"/>
        <v/>
      </c>
      <c r="BM224" s="13" t="str">
        <f t="shared" si="80"/>
        <v/>
      </c>
      <c r="BN224" s="13" t="str">
        <f t="shared" si="81"/>
        <v/>
      </c>
      <c r="BO224" s="58" t="str">
        <f t="shared" si="82"/>
        <v/>
      </c>
    </row>
    <row r="225" spans="1:67" ht="10.5" x14ac:dyDescent="0.25">
      <c r="A225" s="30"/>
      <c r="B225" s="30"/>
      <c r="C225" s="30"/>
      <c r="D225" s="30"/>
      <c r="E225" s="30"/>
      <c r="F225" s="54"/>
      <c r="G225" s="30"/>
      <c r="H225" s="30"/>
      <c r="I225" s="31"/>
      <c r="J225" s="32"/>
      <c r="K225" s="32"/>
      <c r="L225" s="32"/>
      <c r="M225" s="32"/>
      <c r="N225" s="32"/>
      <c r="O225" s="32"/>
      <c r="P225" s="54"/>
      <c r="Q225" s="32"/>
      <c r="R225" s="54"/>
      <c r="S225" s="31"/>
      <c r="T225" s="54"/>
      <c r="U225" s="31"/>
      <c r="V225" s="31"/>
      <c r="W225" s="31"/>
      <c r="X225" s="59"/>
      <c r="Y225" s="59"/>
      <c r="Z225" s="59"/>
      <c r="AA225" s="59"/>
      <c r="AB225" s="59"/>
      <c r="AC225" s="30"/>
      <c r="AD225" s="59"/>
      <c r="AE225" s="30"/>
      <c r="AF225" s="59"/>
      <c r="AG225" s="30"/>
      <c r="AH225" s="59"/>
      <c r="AI225" s="30"/>
      <c r="AJ225" s="59"/>
      <c r="AK225" s="30"/>
      <c r="AL225" s="30"/>
      <c r="AM225" s="30"/>
      <c r="AN225" s="31"/>
      <c r="AO225" s="59"/>
      <c r="AP225" s="59"/>
      <c r="AQ225" s="59"/>
      <c r="AR225" s="31"/>
      <c r="AS225" s="4" t="str">
        <f>IF(AND(ISNA((VLOOKUP(F225,'2 Maakoodit'!A:A,1,FALSE)))=TRUE,ISBLANK(F225)=FALSE),"Maakoodia ei löydy maalistalta. ","")</f>
        <v/>
      </c>
      <c r="AT225" s="4" t="str">
        <f>IF(AND(ISNA((VLOOKUP(P225,'3 Toimialat'!A:A,1,FALSE)))=TRUE,ISBLANK(P225)=FALSE),"1. toimialakoodia ei löydy toimialalistalta. ","")</f>
        <v/>
      </c>
      <c r="AU225" s="4" t="str">
        <f>IF(AND(ISNA((VLOOKUP(R225,'3 Toimialat'!A:A,1,FALSE)))=TRUE,ISBLANK(R225)=FALSE),"2. toimialakoodia ei löydy toimialalistalta. ","")</f>
        <v/>
      </c>
      <c r="AV225" s="4" t="str">
        <f>IF(AND(ISNA((VLOOKUP(T225,'3 Toimialat'!A:A,1,FALSE)))=TRUE,ISBLANK(T225)=FALSE),"3. toimialakoodia ei löydy toimialalistalta. ","")</f>
        <v/>
      </c>
      <c r="AW225" s="13" t="str">
        <f t="shared" si="64"/>
        <v/>
      </c>
      <c r="AX225" s="13" t="str">
        <f t="shared" si="65"/>
        <v/>
      </c>
      <c r="AY225" s="13" t="str">
        <f t="shared" si="66"/>
        <v/>
      </c>
      <c r="AZ225" s="13" t="str">
        <f t="shared" si="67"/>
        <v/>
      </c>
      <c r="BA225" s="13" t="str">
        <f t="shared" si="68"/>
        <v/>
      </c>
      <c r="BB225" s="13" t="str">
        <f t="shared" si="69"/>
        <v/>
      </c>
      <c r="BC225" s="13" t="str">
        <f t="shared" si="70"/>
        <v/>
      </c>
      <c r="BD225" s="13" t="str">
        <f t="shared" si="71"/>
        <v/>
      </c>
      <c r="BE225" s="13" t="str">
        <f t="shared" si="72"/>
        <v/>
      </c>
      <c r="BF225" s="13" t="str">
        <f t="shared" si="73"/>
        <v/>
      </c>
      <c r="BG225" s="13" t="str">
        <f t="shared" si="74"/>
        <v/>
      </c>
      <c r="BH225" s="2">
        <f t="shared" si="75"/>
        <v>0</v>
      </c>
      <c r="BI225" s="13" t="str">
        <f t="shared" si="76"/>
        <v/>
      </c>
      <c r="BJ225" s="13" t="str">
        <f t="shared" si="77"/>
        <v/>
      </c>
      <c r="BK225" s="13" t="str">
        <f t="shared" si="78"/>
        <v/>
      </c>
      <c r="BL225" s="13" t="str">
        <f t="shared" si="79"/>
        <v/>
      </c>
      <c r="BM225" s="13" t="str">
        <f t="shared" si="80"/>
        <v/>
      </c>
      <c r="BN225" s="13" t="str">
        <f t="shared" si="81"/>
        <v/>
      </c>
      <c r="BO225" s="58" t="str">
        <f t="shared" si="82"/>
        <v/>
      </c>
    </row>
    <row r="226" spans="1:67" ht="10.5" x14ac:dyDescent="0.25">
      <c r="A226" s="30"/>
      <c r="B226" s="30"/>
      <c r="C226" s="30"/>
      <c r="D226" s="30"/>
      <c r="E226" s="30"/>
      <c r="F226" s="54"/>
      <c r="G226" s="30"/>
      <c r="H226" s="30"/>
      <c r="I226" s="31"/>
      <c r="J226" s="32"/>
      <c r="K226" s="32"/>
      <c r="L226" s="32"/>
      <c r="M226" s="32"/>
      <c r="N226" s="32"/>
      <c r="O226" s="32"/>
      <c r="P226" s="54"/>
      <c r="Q226" s="32"/>
      <c r="R226" s="54"/>
      <c r="S226" s="31"/>
      <c r="T226" s="54"/>
      <c r="U226" s="31"/>
      <c r="V226" s="31"/>
      <c r="W226" s="31"/>
      <c r="X226" s="59"/>
      <c r="Y226" s="59"/>
      <c r="Z226" s="59"/>
      <c r="AA226" s="59"/>
      <c r="AB226" s="59"/>
      <c r="AC226" s="30"/>
      <c r="AD226" s="59"/>
      <c r="AE226" s="30"/>
      <c r="AF226" s="59"/>
      <c r="AG226" s="30"/>
      <c r="AH226" s="59"/>
      <c r="AI226" s="30"/>
      <c r="AJ226" s="59"/>
      <c r="AK226" s="30"/>
      <c r="AL226" s="30"/>
      <c r="AM226" s="30"/>
      <c r="AN226" s="31"/>
      <c r="AO226" s="59"/>
      <c r="AP226" s="59"/>
      <c r="AQ226" s="59"/>
      <c r="AR226" s="31"/>
      <c r="AS226" s="4" t="str">
        <f>IF(AND(ISNA((VLOOKUP(F226,'2 Maakoodit'!A:A,1,FALSE)))=TRUE,ISBLANK(F226)=FALSE),"Maakoodia ei löydy maalistalta. ","")</f>
        <v/>
      </c>
      <c r="AT226" s="4" t="str">
        <f>IF(AND(ISNA((VLOOKUP(P226,'3 Toimialat'!A:A,1,FALSE)))=TRUE,ISBLANK(P226)=FALSE),"1. toimialakoodia ei löydy toimialalistalta. ","")</f>
        <v/>
      </c>
      <c r="AU226" s="4" t="str">
        <f>IF(AND(ISNA((VLOOKUP(R226,'3 Toimialat'!A:A,1,FALSE)))=TRUE,ISBLANK(R226)=FALSE),"2. toimialakoodia ei löydy toimialalistalta. ","")</f>
        <v/>
      </c>
      <c r="AV226" s="4" t="str">
        <f>IF(AND(ISNA((VLOOKUP(T226,'3 Toimialat'!A:A,1,FALSE)))=TRUE,ISBLANK(T226)=FALSE),"3. toimialakoodia ei löydy toimialalistalta. ","")</f>
        <v/>
      </c>
      <c r="AW226" s="13" t="str">
        <f t="shared" si="64"/>
        <v/>
      </c>
      <c r="AX226" s="13" t="str">
        <f t="shared" si="65"/>
        <v/>
      </c>
      <c r="AY226" s="13" t="str">
        <f t="shared" si="66"/>
        <v/>
      </c>
      <c r="AZ226" s="13" t="str">
        <f t="shared" si="67"/>
        <v/>
      </c>
      <c r="BA226" s="13" t="str">
        <f t="shared" si="68"/>
        <v/>
      </c>
      <c r="BB226" s="13" t="str">
        <f t="shared" si="69"/>
        <v/>
      </c>
      <c r="BC226" s="13" t="str">
        <f t="shared" si="70"/>
        <v/>
      </c>
      <c r="BD226" s="13" t="str">
        <f t="shared" si="71"/>
        <v/>
      </c>
      <c r="BE226" s="13" t="str">
        <f t="shared" si="72"/>
        <v/>
      </c>
      <c r="BF226" s="13" t="str">
        <f t="shared" si="73"/>
        <v/>
      </c>
      <c r="BG226" s="13" t="str">
        <f t="shared" si="74"/>
        <v/>
      </c>
      <c r="BH226" s="2">
        <f t="shared" si="75"/>
        <v>0</v>
      </c>
      <c r="BI226" s="13" t="str">
        <f t="shared" si="76"/>
        <v/>
      </c>
      <c r="BJ226" s="13" t="str">
        <f t="shared" si="77"/>
        <v/>
      </c>
      <c r="BK226" s="13" t="str">
        <f t="shared" si="78"/>
        <v/>
      </c>
      <c r="BL226" s="13" t="str">
        <f t="shared" si="79"/>
        <v/>
      </c>
      <c r="BM226" s="13" t="str">
        <f t="shared" si="80"/>
        <v/>
      </c>
      <c r="BN226" s="13" t="str">
        <f t="shared" si="81"/>
        <v/>
      </c>
      <c r="BO226" s="58" t="str">
        <f t="shared" si="82"/>
        <v/>
      </c>
    </row>
    <row r="227" spans="1:67" ht="10.5" x14ac:dyDescent="0.25">
      <c r="A227" s="30"/>
      <c r="B227" s="30"/>
      <c r="C227" s="30"/>
      <c r="D227" s="30"/>
      <c r="E227" s="30"/>
      <c r="F227" s="54"/>
      <c r="G227" s="30"/>
      <c r="H227" s="30"/>
      <c r="I227" s="31"/>
      <c r="J227" s="32"/>
      <c r="K227" s="32"/>
      <c r="L227" s="32"/>
      <c r="M227" s="32"/>
      <c r="N227" s="32"/>
      <c r="O227" s="32"/>
      <c r="P227" s="54"/>
      <c r="Q227" s="32"/>
      <c r="R227" s="54"/>
      <c r="S227" s="31"/>
      <c r="T227" s="54"/>
      <c r="U227" s="31"/>
      <c r="V227" s="31"/>
      <c r="W227" s="31"/>
      <c r="X227" s="59"/>
      <c r="Y227" s="59"/>
      <c r="Z227" s="59"/>
      <c r="AA227" s="59"/>
      <c r="AB227" s="59"/>
      <c r="AC227" s="30"/>
      <c r="AD227" s="59"/>
      <c r="AE227" s="30"/>
      <c r="AF227" s="59"/>
      <c r="AG227" s="30"/>
      <c r="AH227" s="59"/>
      <c r="AI227" s="30"/>
      <c r="AJ227" s="59"/>
      <c r="AK227" s="30"/>
      <c r="AL227" s="30"/>
      <c r="AM227" s="30"/>
      <c r="AN227" s="31"/>
      <c r="AO227" s="59"/>
      <c r="AP227" s="59"/>
      <c r="AQ227" s="59"/>
      <c r="AR227" s="31"/>
      <c r="AS227" s="4" t="str">
        <f>IF(AND(ISNA((VLOOKUP(F227,'2 Maakoodit'!A:A,1,FALSE)))=TRUE,ISBLANK(F227)=FALSE),"Maakoodia ei löydy maalistalta. ","")</f>
        <v/>
      </c>
      <c r="AT227" s="4" t="str">
        <f>IF(AND(ISNA((VLOOKUP(P227,'3 Toimialat'!A:A,1,FALSE)))=TRUE,ISBLANK(P227)=FALSE),"1. toimialakoodia ei löydy toimialalistalta. ","")</f>
        <v/>
      </c>
      <c r="AU227" s="4" t="str">
        <f>IF(AND(ISNA((VLOOKUP(R227,'3 Toimialat'!A:A,1,FALSE)))=TRUE,ISBLANK(R227)=FALSE),"2. toimialakoodia ei löydy toimialalistalta. ","")</f>
        <v/>
      </c>
      <c r="AV227" s="4" t="str">
        <f>IF(AND(ISNA((VLOOKUP(T227,'3 Toimialat'!A:A,1,FALSE)))=TRUE,ISBLANK(T227)=FALSE),"3. toimialakoodia ei löydy toimialalistalta. ","")</f>
        <v/>
      </c>
      <c r="AW227" s="13" t="str">
        <f t="shared" si="64"/>
        <v/>
      </c>
      <c r="AX227" s="13" t="str">
        <f t="shared" si="65"/>
        <v/>
      </c>
      <c r="AY227" s="13" t="str">
        <f t="shared" si="66"/>
        <v/>
      </c>
      <c r="AZ227" s="13" t="str">
        <f t="shared" si="67"/>
        <v/>
      </c>
      <c r="BA227" s="13" t="str">
        <f t="shared" si="68"/>
        <v/>
      </c>
      <c r="BB227" s="13" t="str">
        <f t="shared" si="69"/>
        <v/>
      </c>
      <c r="BC227" s="13" t="str">
        <f t="shared" si="70"/>
        <v/>
      </c>
      <c r="BD227" s="13" t="str">
        <f t="shared" si="71"/>
        <v/>
      </c>
      <c r="BE227" s="13" t="str">
        <f t="shared" si="72"/>
        <v/>
      </c>
      <c r="BF227" s="13" t="str">
        <f t="shared" si="73"/>
        <v/>
      </c>
      <c r="BG227" s="13" t="str">
        <f t="shared" si="74"/>
        <v/>
      </c>
      <c r="BH227" s="2">
        <f t="shared" si="75"/>
        <v>0</v>
      </c>
      <c r="BI227" s="13" t="str">
        <f t="shared" si="76"/>
        <v/>
      </c>
      <c r="BJ227" s="13" t="str">
        <f t="shared" si="77"/>
        <v/>
      </c>
      <c r="BK227" s="13" t="str">
        <f t="shared" si="78"/>
        <v/>
      </c>
      <c r="BL227" s="13" t="str">
        <f t="shared" si="79"/>
        <v/>
      </c>
      <c r="BM227" s="13" t="str">
        <f t="shared" si="80"/>
        <v/>
      </c>
      <c r="BN227" s="13" t="str">
        <f t="shared" si="81"/>
        <v/>
      </c>
      <c r="BO227" s="58" t="str">
        <f t="shared" si="82"/>
        <v/>
      </c>
    </row>
    <row r="228" spans="1:67" ht="10.5" x14ac:dyDescent="0.25">
      <c r="A228" s="30"/>
      <c r="B228" s="30"/>
      <c r="C228" s="30"/>
      <c r="D228" s="30"/>
      <c r="E228" s="30"/>
      <c r="F228" s="54"/>
      <c r="G228" s="30"/>
      <c r="H228" s="30"/>
      <c r="I228" s="31"/>
      <c r="J228" s="32"/>
      <c r="K228" s="32"/>
      <c r="L228" s="32"/>
      <c r="M228" s="32"/>
      <c r="N228" s="32"/>
      <c r="O228" s="32"/>
      <c r="P228" s="54"/>
      <c r="Q228" s="32"/>
      <c r="R228" s="54"/>
      <c r="S228" s="31"/>
      <c r="T228" s="54"/>
      <c r="U228" s="31"/>
      <c r="V228" s="31"/>
      <c r="W228" s="31"/>
      <c r="X228" s="59"/>
      <c r="Y228" s="59"/>
      <c r="Z228" s="59"/>
      <c r="AA228" s="59"/>
      <c r="AB228" s="59"/>
      <c r="AC228" s="30"/>
      <c r="AD228" s="59"/>
      <c r="AE228" s="30"/>
      <c r="AF228" s="59"/>
      <c r="AG228" s="30"/>
      <c r="AH228" s="59"/>
      <c r="AI228" s="30"/>
      <c r="AJ228" s="59"/>
      <c r="AK228" s="30"/>
      <c r="AL228" s="30"/>
      <c r="AM228" s="30"/>
      <c r="AN228" s="31"/>
      <c r="AO228" s="59"/>
      <c r="AP228" s="59"/>
      <c r="AQ228" s="59"/>
      <c r="AR228" s="31"/>
      <c r="AS228" s="4" t="str">
        <f>IF(AND(ISNA((VLOOKUP(F228,'2 Maakoodit'!A:A,1,FALSE)))=TRUE,ISBLANK(F228)=FALSE),"Maakoodia ei löydy maalistalta. ","")</f>
        <v/>
      </c>
      <c r="AT228" s="4" t="str">
        <f>IF(AND(ISNA((VLOOKUP(P228,'3 Toimialat'!A:A,1,FALSE)))=TRUE,ISBLANK(P228)=FALSE),"1. toimialakoodia ei löydy toimialalistalta. ","")</f>
        <v/>
      </c>
      <c r="AU228" s="4" t="str">
        <f>IF(AND(ISNA((VLOOKUP(R228,'3 Toimialat'!A:A,1,FALSE)))=TRUE,ISBLANK(R228)=FALSE),"2. toimialakoodia ei löydy toimialalistalta. ","")</f>
        <v/>
      </c>
      <c r="AV228" s="4" t="str">
        <f>IF(AND(ISNA((VLOOKUP(T228,'3 Toimialat'!A:A,1,FALSE)))=TRUE,ISBLANK(T228)=FALSE),"3. toimialakoodia ei löydy toimialalistalta. ","")</f>
        <v/>
      </c>
      <c r="AW228" s="13" t="str">
        <f t="shared" si="64"/>
        <v/>
      </c>
      <c r="AX228" s="13" t="str">
        <f t="shared" si="65"/>
        <v/>
      </c>
      <c r="AY228" s="13" t="str">
        <f t="shared" si="66"/>
        <v/>
      </c>
      <c r="AZ228" s="13" t="str">
        <f t="shared" si="67"/>
        <v/>
      </c>
      <c r="BA228" s="13" t="str">
        <f t="shared" si="68"/>
        <v/>
      </c>
      <c r="BB228" s="13" t="str">
        <f t="shared" si="69"/>
        <v/>
      </c>
      <c r="BC228" s="13" t="str">
        <f t="shared" si="70"/>
        <v/>
      </c>
      <c r="BD228" s="13" t="str">
        <f t="shared" si="71"/>
        <v/>
      </c>
      <c r="BE228" s="13" t="str">
        <f t="shared" si="72"/>
        <v/>
      </c>
      <c r="BF228" s="13" t="str">
        <f t="shared" si="73"/>
        <v/>
      </c>
      <c r="BG228" s="13" t="str">
        <f t="shared" si="74"/>
        <v/>
      </c>
      <c r="BH228" s="2">
        <f t="shared" si="75"/>
        <v>0</v>
      </c>
      <c r="BI228" s="13" t="str">
        <f t="shared" si="76"/>
        <v/>
      </c>
      <c r="BJ228" s="13" t="str">
        <f t="shared" si="77"/>
        <v/>
      </c>
      <c r="BK228" s="13" t="str">
        <f t="shared" si="78"/>
        <v/>
      </c>
      <c r="BL228" s="13" t="str">
        <f t="shared" si="79"/>
        <v/>
      </c>
      <c r="BM228" s="13" t="str">
        <f t="shared" si="80"/>
        <v/>
      </c>
      <c r="BN228" s="13" t="str">
        <f t="shared" si="81"/>
        <v/>
      </c>
      <c r="BO228" s="58" t="str">
        <f t="shared" si="82"/>
        <v/>
      </c>
    </row>
    <row r="229" spans="1:67" ht="10.5" x14ac:dyDescent="0.25">
      <c r="A229" s="30"/>
      <c r="B229" s="30"/>
      <c r="C229" s="30"/>
      <c r="D229" s="30"/>
      <c r="E229" s="30"/>
      <c r="F229" s="54"/>
      <c r="G229" s="30"/>
      <c r="H229" s="30"/>
      <c r="I229" s="31"/>
      <c r="J229" s="32"/>
      <c r="K229" s="32"/>
      <c r="L229" s="32"/>
      <c r="M229" s="32"/>
      <c r="N229" s="32"/>
      <c r="O229" s="32"/>
      <c r="P229" s="54"/>
      <c r="Q229" s="32"/>
      <c r="R229" s="54"/>
      <c r="S229" s="31"/>
      <c r="T229" s="54"/>
      <c r="U229" s="31"/>
      <c r="V229" s="31"/>
      <c r="W229" s="31"/>
      <c r="X229" s="59"/>
      <c r="Y229" s="59"/>
      <c r="Z229" s="59"/>
      <c r="AA229" s="59"/>
      <c r="AB229" s="59"/>
      <c r="AC229" s="30"/>
      <c r="AD229" s="59"/>
      <c r="AE229" s="30"/>
      <c r="AF229" s="59"/>
      <c r="AG229" s="30"/>
      <c r="AH229" s="59"/>
      <c r="AI229" s="30"/>
      <c r="AJ229" s="59"/>
      <c r="AK229" s="30"/>
      <c r="AL229" s="30"/>
      <c r="AM229" s="30"/>
      <c r="AN229" s="31"/>
      <c r="AO229" s="59"/>
      <c r="AP229" s="59"/>
      <c r="AQ229" s="59"/>
      <c r="AR229" s="31"/>
      <c r="AS229" s="4" t="str">
        <f>IF(AND(ISNA((VLOOKUP(F229,'2 Maakoodit'!A:A,1,FALSE)))=TRUE,ISBLANK(F229)=FALSE),"Maakoodia ei löydy maalistalta. ","")</f>
        <v/>
      </c>
      <c r="AT229" s="4" t="str">
        <f>IF(AND(ISNA((VLOOKUP(P229,'3 Toimialat'!A:A,1,FALSE)))=TRUE,ISBLANK(P229)=FALSE),"1. toimialakoodia ei löydy toimialalistalta. ","")</f>
        <v/>
      </c>
      <c r="AU229" s="4" t="str">
        <f>IF(AND(ISNA((VLOOKUP(R229,'3 Toimialat'!A:A,1,FALSE)))=TRUE,ISBLANK(R229)=FALSE),"2. toimialakoodia ei löydy toimialalistalta. ","")</f>
        <v/>
      </c>
      <c r="AV229" s="4" t="str">
        <f>IF(AND(ISNA((VLOOKUP(T229,'3 Toimialat'!A:A,1,FALSE)))=TRUE,ISBLANK(T229)=FALSE),"3. toimialakoodia ei löydy toimialalistalta. ","")</f>
        <v/>
      </c>
      <c r="AW229" s="13" t="str">
        <f t="shared" si="64"/>
        <v/>
      </c>
      <c r="AX229" s="13" t="str">
        <f t="shared" si="65"/>
        <v/>
      </c>
      <c r="AY229" s="13" t="str">
        <f t="shared" si="66"/>
        <v/>
      </c>
      <c r="AZ229" s="13" t="str">
        <f t="shared" si="67"/>
        <v/>
      </c>
      <c r="BA229" s="13" t="str">
        <f t="shared" si="68"/>
        <v/>
      </c>
      <c r="BB229" s="13" t="str">
        <f t="shared" si="69"/>
        <v/>
      </c>
      <c r="BC229" s="13" t="str">
        <f t="shared" si="70"/>
        <v/>
      </c>
      <c r="BD229" s="13" t="str">
        <f t="shared" si="71"/>
        <v/>
      </c>
      <c r="BE229" s="13" t="str">
        <f t="shared" si="72"/>
        <v/>
      </c>
      <c r="BF229" s="13" t="str">
        <f t="shared" si="73"/>
        <v/>
      </c>
      <c r="BG229" s="13" t="str">
        <f t="shared" si="74"/>
        <v/>
      </c>
      <c r="BH229" s="2">
        <f t="shared" si="75"/>
        <v>0</v>
      </c>
      <c r="BI229" s="13" t="str">
        <f t="shared" si="76"/>
        <v/>
      </c>
      <c r="BJ229" s="13" t="str">
        <f t="shared" si="77"/>
        <v/>
      </c>
      <c r="BK229" s="13" t="str">
        <f t="shared" si="78"/>
        <v/>
      </c>
      <c r="BL229" s="13" t="str">
        <f t="shared" si="79"/>
        <v/>
      </c>
      <c r="BM229" s="13" t="str">
        <f t="shared" si="80"/>
        <v/>
      </c>
      <c r="BN229" s="13" t="str">
        <f t="shared" si="81"/>
        <v/>
      </c>
      <c r="BO229" s="58" t="str">
        <f t="shared" si="82"/>
        <v/>
      </c>
    </row>
    <row r="230" spans="1:67" ht="10.5" x14ac:dyDescent="0.25">
      <c r="A230" s="30"/>
      <c r="B230" s="30"/>
      <c r="C230" s="30"/>
      <c r="D230" s="30"/>
      <c r="E230" s="30"/>
      <c r="F230" s="54"/>
      <c r="G230" s="30"/>
      <c r="H230" s="30"/>
      <c r="I230" s="31"/>
      <c r="J230" s="32"/>
      <c r="K230" s="32"/>
      <c r="L230" s="32"/>
      <c r="M230" s="32"/>
      <c r="N230" s="32"/>
      <c r="O230" s="32"/>
      <c r="P230" s="54"/>
      <c r="Q230" s="32"/>
      <c r="R230" s="54"/>
      <c r="S230" s="31"/>
      <c r="T230" s="54"/>
      <c r="U230" s="31"/>
      <c r="V230" s="31"/>
      <c r="W230" s="31"/>
      <c r="X230" s="59"/>
      <c r="Y230" s="59"/>
      <c r="Z230" s="59"/>
      <c r="AA230" s="59"/>
      <c r="AB230" s="59"/>
      <c r="AC230" s="30"/>
      <c r="AD230" s="59"/>
      <c r="AE230" s="30"/>
      <c r="AF230" s="59"/>
      <c r="AG230" s="30"/>
      <c r="AH230" s="59"/>
      <c r="AI230" s="30"/>
      <c r="AJ230" s="59"/>
      <c r="AK230" s="30"/>
      <c r="AL230" s="30"/>
      <c r="AM230" s="30"/>
      <c r="AN230" s="31"/>
      <c r="AO230" s="59"/>
      <c r="AP230" s="59"/>
      <c r="AQ230" s="59"/>
      <c r="AR230" s="31"/>
      <c r="AS230" s="4" t="str">
        <f>IF(AND(ISNA((VLOOKUP(F230,'2 Maakoodit'!A:A,1,FALSE)))=TRUE,ISBLANK(F230)=FALSE),"Maakoodia ei löydy maalistalta. ","")</f>
        <v/>
      </c>
      <c r="AT230" s="4" t="str">
        <f>IF(AND(ISNA((VLOOKUP(P230,'3 Toimialat'!A:A,1,FALSE)))=TRUE,ISBLANK(P230)=FALSE),"1. toimialakoodia ei löydy toimialalistalta. ","")</f>
        <v/>
      </c>
      <c r="AU230" s="4" t="str">
        <f>IF(AND(ISNA((VLOOKUP(R230,'3 Toimialat'!A:A,1,FALSE)))=TRUE,ISBLANK(R230)=FALSE),"2. toimialakoodia ei löydy toimialalistalta. ","")</f>
        <v/>
      </c>
      <c r="AV230" s="4" t="str">
        <f>IF(AND(ISNA((VLOOKUP(T230,'3 Toimialat'!A:A,1,FALSE)))=TRUE,ISBLANK(T230)=FALSE),"3. toimialakoodia ei löydy toimialalistalta. ","")</f>
        <v/>
      </c>
      <c r="AW230" s="13" t="str">
        <f t="shared" si="64"/>
        <v/>
      </c>
      <c r="AX230" s="13" t="str">
        <f t="shared" si="65"/>
        <v/>
      </c>
      <c r="AY230" s="13" t="str">
        <f t="shared" si="66"/>
        <v/>
      </c>
      <c r="AZ230" s="13" t="str">
        <f t="shared" si="67"/>
        <v/>
      </c>
      <c r="BA230" s="13" t="str">
        <f t="shared" si="68"/>
        <v/>
      </c>
      <c r="BB230" s="13" t="str">
        <f t="shared" si="69"/>
        <v/>
      </c>
      <c r="BC230" s="13" t="str">
        <f t="shared" si="70"/>
        <v/>
      </c>
      <c r="BD230" s="13" t="str">
        <f t="shared" si="71"/>
        <v/>
      </c>
      <c r="BE230" s="13" t="str">
        <f t="shared" si="72"/>
        <v/>
      </c>
      <c r="BF230" s="13" t="str">
        <f t="shared" si="73"/>
        <v/>
      </c>
      <c r="BG230" s="13" t="str">
        <f t="shared" si="74"/>
        <v/>
      </c>
      <c r="BH230" s="2">
        <f t="shared" si="75"/>
        <v>0</v>
      </c>
      <c r="BI230" s="13" t="str">
        <f t="shared" si="76"/>
        <v/>
      </c>
      <c r="BJ230" s="13" t="str">
        <f t="shared" si="77"/>
        <v/>
      </c>
      <c r="BK230" s="13" t="str">
        <f t="shared" si="78"/>
        <v/>
      </c>
      <c r="BL230" s="13" t="str">
        <f t="shared" si="79"/>
        <v/>
      </c>
      <c r="BM230" s="13" t="str">
        <f t="shared" si="80"/>
        <v/>
      </c>
      <c r="BN230" s="13" t="str">
        <f t="shared" si="81"/>
        <v/>
      </c>
      <c r="BO230" s="58" t="str">
        <f t="shared" si="82"/>
        <v/>
      </c>
    </row>
    <row r="231" spans="1:67" ht="10.5" x14ac:dyDescent="0.25">
      <c r="A231" s="30"/>
      <c r="B231" s="30"/>
      <c r="C231" s="30"/>
      <c r="D231" s="30"/>
      <c r="E231" s="30"/>
      <c r="F231" s="54"/>
      <c r="G231" s="30"/>
      <c r="H231" s="30"/>
      <c r="I231" s="31"/>
      <c r="J231" s="32"/>
      <c r="K231" s="32"/>
      <c r="L231" s="32"/>
      <c r="M231" s="32"/>
      <c r="N231" s="32"/>
      <c r="O231" s="32"/>
      <c r="P231" s="54"/>
      <c r="Q231" s="32"/>
      <c r="R231" s="54"/>
      <c r="S231" s="31"/>
      <c r="T231" s="54"/>
      <c r="U231" s="31"/>
      <c r="V231" s="31"/>
      <c r="W231" s="31"/>
      <c r="X231" s="59"/>
      <c r="Y231" s="59"/>
      <c r="Z231" s="59"/>
      <c r="AA231" s="59"/>
      <c r="AB231" s="59"/>
      <c r="AC231" s="30"/>
      <c r="AD231" s="59"/>
      <c r="AE231" s="30"/>
      <c r="AF231" s="59"/>
      <c r="AG231" s="30"/>
      <c r="AH231" s="59"/>
      <c r="AI231" s="30"/>
      <c r="AJ231" s="59"/>
      <c r="AK231" s="30"/>
      <c r="AL231" s="30"/>
      <c r="AM231" s="30"/>
      <c r="AN231" s="31"/>
      <c r="AO231" s="59"/>
      <c r="AP231" s="59"/>
      <c r="AQ231" s="59"/>
      <c r="AR231" s="31"/>
      <c r="AS231" s="4" t="str">
        <f>IF(AND(ISNA((VLOOKUP(F231,'2 Maakoodit'!A:A,1,FALSE)))=TRUE,ISBLANK(F231)=FALSE),"Maakoodia ei löydy maalistalta. ","")</f>
        <v/>
      </c>
      <c r="AT231" s="4" t="str">
        <f>IF(AND(ISNA((VLOOKUP(P231,'3 Toimialat'!A:A,1,FALSE)))=TRUE,ISBLANK(P231)=FALSE),"1. toimialakoodia ei löydy toimialalistalta. ","")</f>
        <v/>
      </c>
      <c r="AU231" s="4" t="str">
        <f>IF(AND(ISNA((VLOOKUP(R231,'3 Toimialat'!A:A,1,FALSE)))=TRUE,ISBLANK(R231)=FALSE),"2. toimialakoodia ei löydy toimialalistalta. ","")</f>
        <v/>
      </c>
      <c r="AV231" s="4" t="str">
        <f>IF(AND(ISNA((VLOOKUP(T231,'3 Toimialat'!A:A,1,FALSE)))=TRUE,ISBLANK(T231)=FALSE),"3. toimialakoodia ei löydy toimialalistalta. ","")</f>
        <v/>
      </c>
      <c r="AW231" s="13" t="str">
        <f t="shared" si="64"/>
        <v/>
      </c>
      <c r="AX231" s="13" t="str">
        <f t="shared" si="65"/>
        <v/>
      </c>
      <c r="AY231" s="13" t="str">
        <f t="shared" si="66"/>
        <v/>
      </c>
      <c r="AZ231" s="13" t="str">
        <f t="shared" si="67"/>
        <v/>
      </c>
      <c r="BA231" s="13" t="str">
        <f t="shared" si="68"/>
        <v/>
      </c>
      <c r="BB231" s="13" t="str">
        <f t="shared" si="69"/>
        <v/>
      </c>
      <c r="BC231" s="13" t="str">
        <f t="shared" si="70"/>
        <v/>
      </c>
      <c r="BD231" s="13" t="str">
        <f t="shared" si="71"/>
        <v/>
      </c>
      <c r="BE231" s="13" t="str">
        <f t="shared" si="72"/>
        <v/>
      </c>
      <c r="BF231" s="13" t="str">
        <f t="shared" si="73"/>
        <v/>
      </c>
      <c r="BG231" s="13" t="str">
        <f t="shared" si="74"/>
        <v/>
      </c>
      <c r="BH231" s="2">
        <f t="shared" si="75"/>
        <v>0</v>
      </c>
      <c r="BI231" s="13" t="str">
        <f t="shared" si="76"/>
        <v/>
      </c>
      <c r="BJ231" s="13" t="str">
        <f t="shared" si="77"/>
        <v/>
      </c>
      <c r="BK231" s="13" t="str">
        <f t="shared" si="78"/>
        <v/>
      </c>
      <c r="BL231" s="13" t="str">
        <f t="shared" si="79"/>
        <v/>
      </c>
      <c r="BM231" s="13" t="str">
        <f t="shared" si="80"/>
        <v/>
      </c>
      <c r="BN231" s="13" t="str">
        <f t="shared" si="81"/>
        <v/>
      </c>
      <c r="BO231" s="58" t="str">
        <f t="shared" si="82"/>
        <v/>
      </c>
    </row>
    <row r="232" spans="1:67" ht="10.5" x14ac:dyDescent="0.25">
      <c r="A232" s="30"/>
      <c r="B232" s="30"/>
      <c r="C232" s="30"/>
      <c r="D232" s="30"/>
      <c r="E232" s="30"/>
      <c r="F232" s="54"/>
      <c r="G232" s="30"/>
      <c r="H232" s="30"/>
      <c r="I232" s="31"/>
      <c r="J232" s="32"/>
      <c r="K232" s="32"/>
      <c r="L232" s="32"/>
      <c r="M232" s="32"/>
      <c r="N232" s="32"/>
      <c r="O232" s="32"/>
      <c r="P232" s="54"/>
      <c r="Q232" s="32"/>
      <c r="R232" s="54"/>
      <c r="S232" s="31"/>
      <c r="T232" s="54"/>
      <c r="U232" s="31"/>
      <c r="V232" s="31"/>
      <c r="W232" s="31"/>
      <c r="X232" s="59"/>
      <c r="Y232" s="59"/>
      <c r="Z232" s="59"/>
      <c r="AA232" s="59"/>
      <c r="AB232" s="59"/>
      <c r="AC232" s="30"/>
      <c r="AD232" s="59"/>
      <c r="AE232" s="30"/>
      <c r="AF232" s="59"/>
      <c r="AG232" s="30"/>
      <c r="AH232" s="59"/>
      <c r="AI232" s="30"/>
      <c r="AJ232" s="59"/>
      <c r="AK232" s="30"/>
      <c r="AL232" s="30"/>
      <c r="AM232" s="30"/>
      <c r="AN232" s="31"/>
      <c r="AO232" s="59"/>
      <c r="AP232" s="59"/>
      <c r="AQ232" s="59"/>
      <c r="AR232" s="31"/>
      <c r="AS232" s="4" t="str">
        <f>IF(AND(ISNA((VLOOKUP(F232,'2 Maakoodit'!A:A,1,FALSE)))=TRUE,ISBLANK(F232)=FALSE),"Maakoodia ei löydy maalistalta. ","")</f>
        <v/>
      </c>
      <c r="AT232" s="4" t="str">
        <f>IF(AND(ISNA((VLOOKUP(P232,'3 Toimialat'!A:A,1,FALSE)))=TRUE,ISBLANK(P232)=FALSE),"1. toimialakoodia ei löydy toimialalistalta. ","")</f>
        <v/>
      </c>
      <c r="AU232" s="4" t="str">
        <f>IF(AND(ISNA((VLOOKUP(R232,'3 Toimialat'!A:A,1,FALSE)))=TRUE,ISBLANK(R232)=FALSE),"2. toimialakoodia ei löydy toimialalistalta. ","")</f>
        <v/>
      </c>
      <c r="AV232" s="4" t="str">
        <f>IF(AND(ISNA((VLOOKUP(T232,'3 Toimialat'!A:A,1,FALSE)))=TRUE,ISBLANK(T232)=FALSE),"3. toimialakoodia ei löydy toimialalistalta. ","")</f>
        <v/>
      </c>
      <c r="AW232" s="13" t="str">
        <f t="shared" si="64"/>
        <v/>
      </c>
      <c r="AX232" s="13" t="str">
        <f t="shared" si="65"/>
        <v/>
      </c>
      <c r="AY232" s="13" t="str">
        <f t="shared" si="66"/>
        <v/>
      </c>
      <c r="AZ232" s="13" t="str">
        <f t="shared" si="67"/>
        <v/>
      </c>
      <c r="BA232" s="13" t="str">
        <f t="shared" si="68"/>
        <v/>
      </c>
      <c r="BB232" s="13" t="str">
        <f t="shared" si="69"/>
        <v/>
      </c>
      <c r="BC232" s="13" t="str">
        <f t="shared" si="70"/>
        <v/>
      </c>
      <c r="BD232" s="13" t="str">
        <f t="shared" si="71"/>
        <v/>
      </c>
      <c r="BE232" s="13" t="str">
        <f t="shared" si="72"/>
        <v/>
      </c>
      <c r="BF232" s="13" t="str">
        <f t="shared" si="73"/>
        <v/>
      </c>
      <c r="BG232" s="13" t="str">
        <f t="shared" si="74"/>
        <v/>
      </c>
      <c r="BH232" s="2">
        <f t="shared" si="75"/>
        <v>0</v>
      </c>
      <c r="BI232" s="13" t="str">
        <f t="shared" si="76"/>
        <v/>
      </c>
      <c r="BJ232" s="13" t="str">
        <f t="shared" si="77"/>
        <v/>
      </c>
      <c r="BK232" s="13" t="str">
        <f t="shared" si="78"/>
        <v/>
      </c>
      <c r="BL232" s="13" t="str">
        <f t="shared" si="79"/>
        <v/>
      </c>
      <c r="BM232" s="13" t="str">
        <f t="shared" si="80"/>
        <v/>
      </c>
      <c r="BN232" s="13" t="str">
        <f t="shared" si="81"/>
        <v/>
      </c>
      <c r="BO232" s="58" t="str">
        <f t="shared" si="82"/>
        <v/>
      </c>
    </row>
    <row r="233" spans="1:67" ht="10.5" x14ac:dyDescent="0.25">
      <c r="A233" s="30"/>
      <c r="B233" s="30"/>
      <c r="C233" s="30"/>
      <c r="D233" s="30"/>
      <c r="E233" s="30"/>
      <c r="F233" s="54"/>
      <c r="G233" s="30"/>
      <c r="H233" s="30"/>
      <c r="I233" s="31"/>
      <c r="J233" s="32"/>
      <c r="K233" s="32"/>
      <c r="L233" s="32"/>
      <c r="M233" s="32"/>
      <c r="N233" s="32"/>
      <c r="O233" s="32"/>
      <c r="P233" s="54"/>
      <c r="Q233" s="32"/>
      <c r="R233" s="54"/>
      <c r="S233" s="31"/>
      <c r="T233" s="54"/>
      <c r="U233" s="31"/>
      <c r="V233" s="31"/>
      <c r="W233" s="31"/>
      <c r="X233" s="59"/>
      <c r="Y233" s="59"/>
      <c r="Z233" s="59"/>
      <c r="AA233" s="59"/>
      <c r="AB233" s="59"/>
      <c r="AC233" s="30"/>
      <c r="AD233" s="59"/>
      <c r="AE233" s="30"/>
      <c r="AF233" s="59"/>
      <c r="AG233" s="30"/>
      <c r="AH233" s="59"/>
      <c r="AI233" s="30"/>
      <c r="AJ233" s="59"/>
      <c r="AK233" s="30"/>
      <c r="AL233" s="30"/>
      <c r="AM233" s="30"/>
      <c r="AN233" s="31"/>
      <c r="AO233" s="59"/>
      <c r="AP233" s="59"/>
      <c r="AQ233" s="59"/>
      <c r="AR233" s="31"/>
      <c r="AS233" s="4" t="str">
        <f>IF(AND(ISNA((VLOOKUP(F233,'2 Maakoodit'!A:A,1,FALSE)))=TRUE,ISBLANK(F233)=FALSE),"Maakoodia ei löydy maalistalta. ","")</f>
        <v/>
      </c>
      <c r="AT233" s="4" t="str">
        <f>IF(AND(ISNA((VLOOKUP(P233,'3 Toimialat'!A:A,1,FALSE)))=TRUE,ISBLANK(P233)=FALSE),"1. toimialakoodia ei löydy toimialalistalta. ","")</f>
        <v/>
      </c>
      <c r="AU233" s="4" t="str">
        <f>IF(AND(ISNA((VLOOKUP(R233,'3 Toimialat'!A:A,1,FALSE)))=TRUE,ISBLANK(R233)=FALSE),"2. toimialakoodia ei löydy toimialalistalta. ","")</f>
        <v/>
      </c>
      <c r="AV233" s="4" t="str">
        <f>IF(AND(ISNA((VLOOKUP(T233,'3 Toimialat'!A:A,1,FALSE)))=TRUE,ISBLANK(T233)=FALSE),"3. toimialakoodia ei löydy toimialalistalta. ","")</f>
        <v/>
      </c>
      <c r="AW233" s="13" t="str">
        <f t="shared" si="64"/>
        <v/>
      </c>
      <c r="AX233" s="13" t="str">
        <f t="shared" si="65"/>
        <v/>
      </c>
      <c r="AY233" s="13" t="str">
        <f t="shared" si="66"/>
        <v/>
      </c>
      <c r="AZ233" s="13" t="str">
        <f t="shared" si="67"/>
        <v/>
      </c>
      <c r="BA233" s="13" t="str">
        <f t="shared" si="68"/>
        <v/>
      </c>
      <c r="BB233" s="13" t="str">
        <f t="shared" si="69"/>
        <v/>
      </c>
      <c r="BC233" s="13" t="str">
        <f t="shared" si="70"/>
        <v/>
      </c>
      <c r="BD233" s="13" t="str">
        <f t="shared" si="71"/>
        <v/>
      </c>
      <c r="BE233" s="13" t="str">
        <f t="shared" si="72"/>
        <v/>
      </c>
      <c r="BF233" s="13" t="str">
        <f t="shared" si="73"/>
        <v/>
      </c>
      <c r="BG233" s="13" t="str">
        <f t="shared" si="74"/>
        <v/>
      </c>
      <c r="BH233" s="2">
        <f t="shared" si="75"/>
        <v>0</v>
      </c>
      <c r="BI233" s="13" t="str">
        <f t="shared" si="76"/>
        <v/>
      </c>
      <c r="BJ233" s="13" t="str">
        <f t="shared" si="77"/>
        <v/>
      </c>
      <c r="BK233" s="13" t="str">
        <f t="shared" si="78"/>
        <v/>
      </c>
      <c r="BL233" s="13" t="str">
        <f t="shared" si="79"/>
        <v/>
      </c>
      <c r="BM233" s="13" t="str">
        <f t="shared" si="80"/>
        <v/>
      </c>
      <c r="BN233" s="13" t="str">
        <f t="shared" si="81"/>
        <v/>
      </c>
      <c r="BO233" s="58" t="str">
        <f t="shared" si="82"/>
        <v/>
      </c>
    </row>
    <row r="234" spans="1:67" ht="10.5" x14ac:dyDescent="0.25">
      <c r="A234" s="30"/>
      <c r="B234" s="30"/>
      <c r="C234" s="30"/>
      <c r="D234" s="30"/>
      <c r="E234" s="30"/>
      <c r="F234" s="54"/>
      <c r="G234" s="30"/>
      <c r="H234" s="30"/>
      <c r="I234" s="31"/>
      <c r="J234" s="32"/>
      <c r="K234" s="32"/>
      <c r="L234" s="32"/>
      <c r="M234" s="32"/>
      <c r="N234" s="32"/>
      <c r="O234" s="32"/>
      <c r="P234" s="54"/>
      <c r="Q234" s="32"/>
      <c r="R234" s="54"/>
      <c r="S234" s="31"/>
      <c r="T234" s="54"/>
      <c r="U234" s="31"/>
      <c r="V234" s="31"/>
      <c r="W234" s="31"/>
      <c r="X234" s="59"/>
      <c r="Y234" s="59"/>
      <c r="Z234" s="59"/>
      <c r="AA234" s="59"/>
      <c r="AB234" s="59"/>
      <c r="AC234" s="30"/>
      <c r="AD234" s="59"/>
      <c r="AE234" s="30"/>
      <c r="AF234" s="59"/>
      <c r="AG234" s="30"/>
      <c r="AH234" s="59"/>
      <c r="AI234" s="30"/>
      <c r="AJ234" s="59"/>
      <c r="AK234" s="30"/>
      <c r="AL234" s="30"/>
      <c r="AM234" s="30"/>
      <c r="AN234" s="31"/>
      <c r="AO234" s="59"/>
      <c r="AP234" s="59"/>
      <c r="AQ234" s="59"/>
      <c r="AR234" s="31"/>
      <c r="AS234" s="4" t="str">
        <f>IF(AND(ISNA((VLOOKUP(F234,'2 Maakoodit'!A:A,1,FALSE)))=TRUE,ISBLANK(F234)=FALSE),"Maakoodia ei löydy maalistalta. ","")</f>
        <v/>
      </c>
      <c r="AT234" s="4" t="str">
        <f>IF(AND(ISNA((VLOOKUP(P234,'3 Toimialat'!A:A,1,FALSE)))=TRUE,ISBLANK(P234)=FALSE),"1. toimialakoodia ei löydy toimialalistalta. ","")</f>
        <v/>
      </c>
      <c r="AU234" s="4" t="str">
        <f>IF(AND(ISNA((VLOOKUP(R234,'3 Toimialat'!A:A,1,FALSE)))=TRUE,ISBLANK(R234)=FALSE),"2. toimialakoodia ei löydy toimialalistalta. ","")</f>
        <v/>
      </c>
      <c r="AV234" s="4" t="str">
        <f>IF(AND(ISNA((VLOOKUP(T234,'3 Toimialat'!A:A,1,FALSE)))=TRUE,ISBLANK(T234)=FALSE),"3. toimialakoodia ei löydy toimialalistalta. ","")</f>
        <v/>
      </c>
      <c r="AW234" s="13" t="str">
        <f t="shared" si="64"/>
        <v/>
      </c>
      <c r="AX234" s="13" t="str">
        <f t="shared" si="65"/>
        <v/>
      </c>
      <c r="AY234" s="13" t="str">
        <f t="shared" si="66"/>
        <v/>
      </c>
      <c r="AZ234" s="13" t="str">
        <f t="shared" si="67"/>
        <v/>
      </c>
      <c r="BA234" s="13" t="str">
        <f t="shared" si="68"/>
        <v/>
      </c>
      <c r="BB234" s="13" t="str">
        <f t="shared" si="69"/>
        <v/>
      </c>
      <c r="BC234" s="13" t="str">
        <f t="shared" si="70"/>
        <v/>
      </c>
      <c r="BD234" s="13" t="str">
        <f t="shared" si="71"/>
        <v/>
      </c>
      <c r="BE234" s="13" t="str">
        <f t="shared" si="72"/>
        <v/>
      </c>
      <c r="BF234" s="13" t="str">
        <f t="shared" si="73"/>
        <v/>
      </c>
      <c r="BG234" s="13" t="str">
        <f t="shared" si="74"/>
        <v/>
      </c>
      <c r="BH234" s="2">
        <f t="shared" si="75"/>
        <v>0</v>
      </c>
      <c r="BI234" s="13" t="str">
        <f t="shared" si="76"/>
        <v/>
      </c>
      <c r="BJ234" s="13" t="str">
        <f t="shared" si="77"/>
        <v/>
      </c>
      <c r="BK234" s="13" t="str">
        <f t="shared" si="78"/>
        <v/>
      </c>
      <c r="BL234" s="13" t="str">
        <f t="shared" si="79"/>
        <v/>
      </c>
      <c r="BM234" s="13" t="str">
        <f t="shared" si="80"/>
        <v/>
      </c>
      <c r="BN234" s="13" t="str">
        <f t="shared" si="81"/>
        <v/>
      </c>
      <c r="BO234" s="58" t="str">
        <f t="shared" si="82"/>
        <v/>
      </c>
    </row>
    <row r="235" spans="1:67" ht="10.5" x14ac:dyDescent="0.25">
      <c r="A235" s="30"/>
      <c r="B235" s="30"/>
      <c r="C235" s="30"/>
      <c r="D235" s="30"/>
      <c r="E235" s="30"/>
      <c r="F235" s="54"/>
      <c r="G235" s="30"/>
      <c r="H235" s="30"/>
      <c r="I235" s="31"/>
      <c r="J235" s="32"/>
      <c r="K235" s="32"/>
      <c r="L235" s="32"/>
      <c r="M235" s="32"/>
      <c r="N235" s="32"/>
      <c r="O235" s="32"/>
      <c r="P235" s="54"/>
      <c r="Q235" s="32"/>
      <c r="R235" s="54"/>
      <c r="S235" s="31"/>
      <c r="T235" s="54"/>
      <c r="U235" s="31"/>
      <c r="V235" s="31"/>
      <c r="W235" s="31"/>
      <c r="X235" s="59"/>
      <c r="Y235" s="59"/>
      <c r="Z235" s="59"/>
      <c r="AA235" s="59"/>
      <c r="AB235" s="59"/>
      <c r="AC235" s="30"/>
      <c r="AD235" s="59"/>
      <c r="AE235" s="30"/>
      <c r="AF235" s="59"/>
      <c r="AG235" s="30"/>
      <c r="AH235" s="59"/>
      <c r="AI235" s="30"/>
      <c r="AJ235" s="59"/>
      <c r="AK235" s="30"/>
      <c r="AL235" s="30"/>
      <c r="AM235" s="30"/>
      <c r="AN235" s="31"/>
      <c r="AO235" s="59"/>
      <c r="AP235" s="59"/>
      <c r="AQ235" s="59"/>
      <c r="AR235" s="31"/>
      <c r="AS235" s="4" t="str">
        <f>IF(AND(ISNA((VLOOKUP(F235,'2 Maakoodit'!A:A,1,FALSE)))=TRUE,ISBLANK(F235)=FALSE),"Maakoodia ei löydy maalistalta. ","")</f>
        <v/>
      </c>
      <c r="AT235" s="4" t="str">
        <f>IF(AND(ISNA((VLOOKUP(P235,'3 Toimialat'!A:A,1,FALSE)))=TRUE,ISBLANK(P235)=FALSE),"1. toimialakoodia ei löydy toimialalistalta. ","")</f>
        <v/>
      </c>
      <c r="AU235" s="4" t="str">
        <f>IF(AND(ISNA((VLOOKUP(R235,'3 Toimialat'!A:A,1,FALSE)))=TRUE,ISBLANK(R235)=FALSE),"2. toimialakoodia ei löydy toimialalistalta. ","")</f>
        <v/>
      </c>
      <c r="AV235" s="4" t="str">
        <f>IF(AND(ISNA((VLOOKUP(T235,'3 Toimialat'!A:A,1,FALSE)))=TRUE,ISBLANK(T235)=FALSE),"3. toimialakoodia ei löydy toimialalistalta. ","")</f>
        <v/>
      </c>
      <c r="AW235" s="13" t="str">
        <f t="shared" si="64"/>
        <v/>
      </c>
      <c r="AX235" s="13" t="str">
        <f t="shared" si="65"/>
        <v/>
      </c>
      <c r="AY235" s="13" t="str">
        <f t="shared" si="66"/>
        <v/>
      </c>
      <c r="AZ235" s="13" t="str">
        <f t="shared" si="67"/>
        <v/>
      </c>
      <c r="BA235" s="13" t="str">
        <f t="shared" si="68"/>
        <v/>
      </c>
      <c r="BB235" s="13" t="str">
        <f t="shared" si="69"/>
        <v/>
      </c>
      <c r="BC235" s="13" t="str">
        <f t="shared" si="70"/>
        <v/>
      </c>
      <c r="BD235" s="13" t="str">
        <f t="shared" si="71"/>
        <v/>
      </c>
      <c r="BE235" s="13" t="str">
        <f t="shared" si="72"/>
        <v/>
      </c>
      <c r="BF235" s="13" t="str">
        <f t="shared" si="73"/>
        <v/>
      </c>
      <c r="BG235" s="13" t="str">
        <f t="shared" si="74"/>
        <v/>
      </c>
      <c r="BH235" s="2">
        <f t="shared" si="75"/>
        <v>0</v>
      </c>
      <c r="BI235" s="13" t="str">
        <f t="shared" si="76"/>
        <v/>
      </c>
      <c r="BJ235" s="13" t="str">
        <f t="shared" si="77"/>
        <v/>
      </c>
      <c r="BK235" s="13" t="str">
        <f t="shared" si="78"/>
        <v/>
      </c>
      <c r="BL235" s="13" t="str">
        <f t="shared" si="79"/>
        <v/>
      </c>
      <c r="BM235" s="13" t="str">
        <f t="shared" si="80"/>
        <v/>
      </c>
      <c r="BN235" s="13" t="str">
        <f t="shared" si="81"/>
        <v/>
      </c>
      <c r="BO235" s="58" t="str">
        <f t="shared" si="82"/>
        <v/>
      </c>
    </row>
    <row r="236" spans="1:67" ht="10.5" x14ac:dyDescent="0.25">
      <c r="A236" s="30"/>
      <c r="B236" s="30"/>
      <c r="C236" s="30"/>
      <c r="D236" s="30"/>
      <c r="E236" s="30"/>
      <c r="F236" s="54"/>
      <c r="G236" s="30"/>
      <c r="H236" s="30"/>
      <c r="I236" s="31"/>
      <c r="J236" s="32"/>
      <c r="K236" s="32"/>
      <c r="L236" s="32"/>
      <c r="M236" s="32"/>
      <c r="N236" s="32"/>
      <c r="O236" s="32"/>
      <c r="P236" s="54"/>
      <c r="Q236" s="32"/>
      <c r="R236" s="54"/>
      <c r="S236" s="31"/>
      <c r="T236" s="54"/>
      <c r="U236" s="31"/>
      <c r="V236" s="31"/>
      <c r="W236" s="31"/>
      <c r="X236" s="59"/>
      <c r="Y236" s="59"/>
      <c r="Z236" s="59"/>
      <c r="AA236" s="59"/>
      <c r="AB236" s="59"/>
      <c r="AC236" s="30"/>
      <c r="AD236" s="59"/>
      <c r="AE236" s="30"/>
      <c r="AF236" s="59"/>
      <c r="AG236" s="30"/>
      <c r="AH236" s="59"/>
      <c r="AI236" s="30"/>
      <c r="AJ236" s="59"/>
      <c r="AK236" s="30"/>
      <c r="AL236" s="30"/>
      <c r="AM236" s="30"/>
      <c r="AN236" s="31"/>
      <c r="AO236" s="59"/>
      <c r="AP236" s="59"/>
      <c r="AQ236" s="59"/>
      <c r="AR236" s="31"/>
      <c r="AS236" s="4" t="str">
        <f>IF(AND(ISNA((VLOOKUP(F236,'2 Maakoodit'!A:A,1,FALSE)))=TRUE,ISBLANK(F236)=FALSE),"Maakoodia ei löydy maalistalta. ","")</f>
        <v/>
      </c>
      <c r="AT236" s="4" t="str">
        <f>IF(AND(ISNA((VLOOKUP(P236,'3 Toimialat'!A:A,1,FALSE)))=TRUE,ISBLANK(P236)=FALSE),"1. toimialakoodia ei löydy toimialalistalta. ","")</f>
        <v/>
      </c>
      <c r="AU236" s="4" t="str">
        <f>IF(AND(ISNA((VLOOKUP(R236,'3 Toimialat'!A:A,1,FALSE)))=TRUE,ISBLANK(R236)=FALSE),"2. toimialakoodia ei löydy toimialalistalta. ","")</f>
        <v/>
      </c>
      <c r="AV236" s="4" t="str">
        <f>IF(AND(ISNA((VLOOKUP(T236,'3 Toimialat'!A:A,1,FALSE)))=TRUE,ISBLANK(T236)=FALSE),"3. toimialakoodia ei löydy toimialalistalta. ","")</f>
        <v/>
      </c>
      <c r="AW236" s="13" t="str">
        <f t="shared" si="64"/>
        <v/>
      </c>
      <c r="AX236" s="13" t="str">
        <f t="shared" si="65"/>
        <v/>
      </c>
      <c r="AY236" s="13" t="str">
        <f t="shared" si="66"/>
        <v/>
      </c>
      <c r="AZ236" s="13" t="str">
        <f t="shared" si="67"/>
        <v/>
      </c>
      <c r="BA236" s="13" t="str">
        <f t="shared" si="68"/>
        <v/>
      </c>
      <c r="BB236" s="13" t="str">
        <f t="shared" si="69"/>
        <v/>
      </c>
      <c r="BC236" s="13" t="str">
        <f t="shared" si="70"/>
        <v/>
      </c>
      <c r="BD236" s="13" t="str">
        <f t="shared" si="71"/>
        <v/>
      </c>
      <c r="BE236" s="13" t="str">
        <f t="shared" si="72"/>
        <v/>
      </c>
      <c r="BF236" s="13" t="str">
        <f t="shared" si="73"/>
        <v/>
      </c>
      <c r="BG236" s="13" t="str">
        <f t="shared" si="74"/>
        <v/>
      </c>
      <c r="BH236" s="2">
        <f t="shared" si="75"/>
        <v>0</v>
      </c>
      <c r="BI236" s="13" t="str">
        <f t="shared" si="76"/>
        <v/>
      </c>
      <c r="BJ236" s="13" t="str">
        <f t="shared" si="77"/>
        <v/>
      </c>
      <c r="BK236" s="13" t="str">
        <f t="shared" si="78"/>
        <v/>
      </c>
      <c r="BL236" s="13" t="str">
        <f t="shared" si="79"/>
        <v/>
      </c>
      <c r="BM236" s="13" t="str">
        <f t="shared" si="80"/>
        <v/>
      </c>
      <c r="BN236" s="13" t="str">
        <f t="shared" si="81"/>
        <v/>
      </c>
      <c r="BO236" s="58" t="str">
        <f t="shared" si="82"/>
        <v/>
      </c>
    </row>
    <row r="237" spans="1:67" ht="10.5" x14ac:dyDescent="0.25">
      <c r="A237" s="30"/>
      <c r="B237" s="30"/>
      <c r="C237" s="30"/>
      <c r="D237" s="30"/>
      <c r="E237" s="30"/>
      <c r="F237" s="54"/>
      <c r="G237" s="30"/>
      <c r="H237" s="30"/>
      <c r="I237" s="31"/>
      <c r="J237" s="32"/>
      <c r="K237" s="32"/>
      <c r="L237" s="32"/>
      <c r="M237" s="32"/>
      <c r="N237" s="32"/>
      <c r="O237" s="32"/>
      <c r="P237" s="54"/>
      <c r="Q237" s="32"/>
      <c r="R237" s="54"/>
      <c r="S237" s="31"/>
      <c r="T237" s="54"/>
      <c r="U237" s="31"/>
      <c r="V237" s="31"/>
      <c r="W237" s="31"/>
      <c r="X237" s="59"/>
      <c r="Y237" s="59"/>
      <c r="Z237" s="59"/>
      <c r="AA237" s="59"/>
      <c r="AB237" s="59"/>
      <c r="AC237" s="30"/>
      <c r="AD237" s="59"/>
      <c r="AE237" s="30"/>
      <c r="AF237" s="59"/>
      <c r="AG237" s="30"/>
      <c r="AH237" s="59"/>
      <c r="AI237" s="30"/>
      <c r="AJ237" s="59"/>
      <c r="AK237" s="30"/>
      <c r="AL237" s="30"/>
      <c r="AM237" s="30"/>
      <c r="AN237" s="31"/>
      <c r="AO237" s="59"/>
      <c r="AP237" s="59"/>
      <c r="AQ237" s="59"/>
      <c r="AR237" s="31"/>
      <c r="AS237" s="4" t="str">
        <f>IF(AND(ISNA((VLOOKUP(F237,'2 Maakoodit'!A:A,1,FALSE)))=TRUE,ISBLANK(F237)=FALSE),"Maakoodia ei löydy maalistalta. ","")</f>
        <v/>
      </c>
      <c r="AT237" s="4" t="str">
        <f>IF(AND(ISNA((VLOOKUP(P237,'3 Toimialat'!A:A,1,FALSE)))=TRUE,ISBLANK(P237)=FALSE),"1. toimialakoodia ei löydy toimialalistalta. ","")</f>
        <v/>
      </c>
      <c r="AU237" s="4" t="str">
        <f>IF(AND(ISNA((VLOOKUP(R237,'3 Toimialat'!A:A,1,FALSE)))=TRUE,ISBLANK(R237)=FALSE),"2. toimialakoodia ei löydy toimialalistalta. ","")</f>
        <v/>
      </c>
      <c r="AV237" s="4" t="str">
        <f>IF(AND(ISNA((VLOOKUP(T237,'3 Toimialat'!A:A,1,FALSE)))=TRUE,ISBLANK(T237)=FALSE),"3. toimialakoodia ei löydy toimialalistalta. ","")</f>
        <v/>
      </c>
      <c r="AW237" s="13" t="str">
        <f t="shared" si="64"/>
        <v/>
      </c>
      <c r="AX237" s="13" t="str">
        <f t="shared" si="65"/>
        <v/>
      </c>
      <c r="AY237" s="13" t="str">
        <f t="shared" si="66"/>
        <v/>
      </c>
      <c r="AZ237" s="13" t="str">
        <f t="shared" si="67"/>
        <v/>
      </c>
      <c r="BA237" s="13" t="str">
        <f t="shared" si="68"/>
        <v/>
      </c>
      <c r="BB237" s="13" t="str">
        <f t="shared" si="69"/>
        <v/>
      </c>
      <c r="BC237" s="13" t="str">
        <f t="shared" si="70"/>
        <v/>
      </c>
      <c r="BD237" s="13" t="str">
        <f t="shared" si="71"/>
        <v/>
      </c>
      <c r="BE237" s="13" t="str">
        <f t="shared" si="72"/>
        <v/>
      </c>
      <c r="BF237" s="13" t="str">
        <f t="shared" si="73"/>
        <v/>
      </c>
      <c r="BG237" s="13" t="str">
        <f t="shared" si="74"/>
        <v/>
      </c>
      <c r="BH237" s="2">
        <f t="shared" si="75"/>
        <v>0</v>
      </c>
      <c r="BI237" s="13" t="str">
        <f t="shared" si="76"/>
        <v/>
      </c>
      <c r="BJ237" s="13" t="str">
        <f t="shared" si="77"/>
        <v/>
      </c>
      <c r="BK237" s="13" t="str">
        <f t="shared" si="78"/>
        <v/>
      </c>
      <c r="BL237" s="13" t="str">
        <f t="shared" si="79"/>
        <v/>
      </c>
      <c r="BM237" s="13" t="str">
        <f t="shared" si="80"/>
        <v/>
      </c>
      <c r="BN237" s="13" t="str">
        <f t="shared" si="81"/>
        <v/>
      </c>
      <c r="BO237" s="58" t="str">
        <f t="shared" si="82"/>
        <v/>
      </c>
    </row>
    <row r="238" spans="1:67" ht="10.5" x14ac:dyDescent="0.25">
      <c r="A238" s="30"/>
      <c r="B238" s="30"/>
      <c r="C238" s="30"/>
      <c r="D238" s="30"/>
      <c r="E238" s="30"/>
      <c r="F238" s="54"/>
      <c r="G238" s="30"/>
      <c r="H238" s="30"/>
      <c r="I238" s="31"/>
      <c r="J238" s="32"/>
      <c r="K238" s="32"/>
      <c r="L238" s="32"/>
      <c r="M238" s="32"/>
      <c r="N238" s="32"/>
      <c r="O238" s="32"/>
      <c r="P238" s="54"/>
      <c r="Q238" s="32"/>
      <c r="R238" s="54"/>
      <c r="S238" s="31"/>
      <c r="T238" s="54"/>
      <c r="U238" s="31"/>
      <c r="V238" s="31"/>
      <c r="W238" s="31"/>
      <c r="X238" s="59"/>
      <c r="Y238" s="59"/>
      <c r="Z238" s="59"/>
      <c r="AA238" s="59"/>
      <c r="AB238" s="59"/>
      <c r="AC238" s="30"/>
      <c r="AD238" s="59"/>
      <c r="AE238" s="30"/>
      <c r="AF238" s="59"/>
      <c r="AG238" s="30"/>
      <c r="AH238" s="59"/>
      <c r="AI238" s="30"/>
      <c r="AJ238" s="59"/>
      <c r="AK238" s="30"/>
      <c r="AL238" s="30"/>
      <c r="AM238" s="30"/>
      <c r="AN238" s="31"/>
      <c r="AO238" s="59"/>
      <c r="AP238" s="59"/>
      <c r="AQ238" s="59"/>
      <c r="AR238" s="31"/>
      <c r="AS238" s="4" t="str">
        <f>IF(AND(ISNA((VLOOKUP(F238,'2 Maakoodit'!A:A,1,FALSE)))=TRUE,ISBLANK(F238)=FALSE),"Maakoodia ei löydy maalistalta. ","")</f>
        <v/>
      </c>
      <c r="AT238" s="4" t="str">
        <f>IF(AND(ISNA((VLOOKUP(P238,'3 Toimialat'!A:A,1,FALSE)))=TRUE,ISBLANK(P238)=FALSE),"1. toimialakoodia ei löydy toimialalistalta. ","")</f>
        <v/>
      </c>
      <c r="AU238" s="4" t="str">
        <f>IF(AND(ISNA((VLOOKUP(R238,'3 Toimialat'!A:A,1,FALSE)))=TRUE,ISBLANK(R238)=FALSE),"2. toimialakoodia ei löydy toimialalistalta. ","")</f>
        <v/>
      </c>
      <c r="AV238" s="4" t="str">
        <f>IF(AND(ISNA((VLOOKUP(T238,'3 Toimialat'!A:A,1,FALSE)))=TRUE,ISBLANK(T238)=FALSE),"3. toimialakoodia ei löydy toimialalistalta. ","")</f>
        <v/>
      </c>
      <c r="AW238" s="13" t="str">
        <f t="shared" si="64"/>
        <v/>
      </c>
      <c r="AX238" s="13" t="str">
        <f t="shared" si="65"/>
        <v/>
      </c>
      <c r="AY238" s="13" t="str">
        <f t="shared" si="66"/>
        <v/>
      </c>
      <c r="AZ238" s="13" t="str">
        <f t="shared" si="67"/>
        <v/>
      </c>
      <c r="BA238" s="13" t="str">
        <f t="shared" si="68"/>
        <v/>
      </c>
      <c r="BB238" s="13" t="str">
        <f t="shared" si="69"/>
        <v/>
      </c>
      <c r="BC238" s="13" t="str">
        <f t="shared" si="70"/>
        <v/>
      </c>
      <c r="BD238" s="13" t="str">
        <f t="shared" si="71"/>
        <v/>
      </c>
      <c r="BE238" s="13" t="str">
        <f t="shared" si="72"/>
        <v/>
      </c>
      <c r="BF238" s="13" t="str">
        <f t="shared" si="73"/>
        <v/>
      </c>
      <c r="BG238" s="13" t="str">
        <f t="shared" si="74"/>
        <v/>
      </c>
      <c r="BH238" s="2">
        <f t="shared" si="75"/>
        <v>0</v>
      </c>
      <c r="BI238" s="13" t="str">
        <f t="shared" si="76"/>
        <v/>
      </c>
      <c r="BJ238" s="13" t="str">
        <f t="shared" si="77"/>
        <v/>
      </c>
      <c r="BK238" s="13" t="str">
        <f t="shared" si="78"/>
        <v/>
      </c>
      <c r="BL238" s="13" t="str">
        <f t="shared" si="79"/>
        <v/>
      </c>
      <c r="BM238" s="13" t="str">
        <f t="shared" si="80"/>
        <v/>
      </c>
      <c r="BN238" s="13" t="str">
        <f t="shared" si="81"/>
        <v/>
      </c>
      <c r="BO238" s="58" t="str">
        <f t="shared" si="82"/>
        <v/>
      </c>
    </row>
    <row r="239" spans="1:67" ht="10.5" x14ac:dyDescent="0.25">
      <c r="A239" s="30"/>
      <c r="B239" s="30"/>
      <c r="C239" s="30"/>
      <c r="D239" s="30"/>
      <c r="E239" s="30"/>
      <c r="F239" s="54"/>
      <c r="G239" s="30"/>
      <c r="H239" s="30"/>
      <c r="I239" s="31"/>
      <c r="J239" s="32"/>
      <c r="K239" s="32"/>
      <c r="L239" s="32"/>
      <c r="M239" s="32"/>
      <c r="N239" s="32"/>
      <c r="O239" s="32"/>
      <c r="P239" s="54"/>
      <c r="Q239" s="32"/>
      <c r="R239" s="54"/>
      <c r="S239" s="31"/>
      <c r="T239" s="54"/>
      <c r="U239" s="31"/>
      <c r="V239" s="31"/>
      <c r="W239" s="31"/>
      <c r="X239" s="59"/>
      <c r="Y239" s="59"/>
      <c r="Z239" s="59"/>
      <c r="AA239" s="59"/>
      <c r="AB239" s="59"/>
      <c r="AC239" s="30"/>
      <c r="AD239" s="59"/>
      <c r="AE239" s="30"/>
      <c r="AF239" s="59"/>
      <c r="AG239" s="30"/>
      <c r="AH239" s="59"/>
      <c r="AI239" s="30"/>
      <c r="AJ239" s="59"/>
      <c r="AK239" s="30"/>
      <c r="AL239" s="30"/>
      <c r="AM239" s="30"/>
      <c r="AN239" s="31"/>
      <c r="AO239" s="59"/>
      <c r="AP239" s="59"/>
      <c r="AQ239" s="59"/>
      <c r="AR239" s="31"/>
      <c r="AS239" s="4" t="str">
        <f>IF(AND(ISNA((VLOOKUP(F239,'2 Maakoodit'!A:A,1,FALSE)))=TRUE,ISBLANK(F239)=FALSE),"Maakoodia ei löydy maalistalta. ","")</f>
        <v/>
      </c>
      <c r="AT239" s="4" t="str">
        <f>IF(AND(ISNA((VLOOKUP(P239,'3 Toimialat'!A:A,1,FALSE)))=TRUE,ISBLANK(P239)=FALSE),"1. toimialakoodia ei löydy toimialalistalta. ","")</f>
        <v/>
      </c>
      <c r="AU239" s="4" t="str">
        <f>IF(AND(ISNA((VLOOKUP(R239,'3 Toimialat'!A:A,1,FALSE)))=TRUE,ISBLANK(R239)=FALSE),"2. toimialakoodia ei löydy toimialalistalta. ","")</f>
        <v/>
      </c>
      <c r="AV239" s="4" t="str">
        <f>IF(AND(ISNA((VLOOKUP(T239,'3 Toimialat'!A:A,1,FALSE)))=TRUE,ISBLANK(T239)=FALSE),"3. toimialakoodia ei löydy toimialalistalta. ","")</f>
        <v/>
      </c>
      <c r="AW239" s="13" t="str">
        <f t="shared" si="64"/>
        <v/>
      </c>
      <c r="AX239" s="13" t="str">
        <f t="shared" si="65"/>
        <v/>
      </c>
      <c r="AY239" s="13" t="str">
        <f t="shared" si="66"/>
        <v/>
      </c>
      <c r="AZ239" s="13" t="str">
        <f t="shared" si="67"/>
        <v/>
      </c>
      <c r="BA239" s="13" t="str">
        <f t="shared" si="68"/>
        <v/>
      </c>
      <c r="BB239" s="13" t="str">
        <f t="shared" si="69"/>
        <v/>
      </c>
      <c r="BC239" s="13" t="str">
        <f t="shared" si="70"/>
        <v/>
      </c>
      <c r="BD239" s="13" t="str">
        <f t="shared" si="71"/>
        <v/>
      </c>
      <c r="BE239" s="13" t="str">
        <f t="shared" si="72"/>
        <v/>
      </c>
      <c r="BF239" s="13" t="str">
        <f t="shared" si="73"/>
        <v/>
      </c>
      <c r="BG239" s="13" t="str">
        <f t="shared" si="74"/>
        <v/>
      </c>
      <c r="BH239" s="2">
        <f t="shared" si="75"/>
        <v>0</v>
      </c>
      <c r="BI239" s="13" t="str">
        <f t="shared" si="76"/>
        <v/>
      </c>
      <c r="BJ239" s="13" t="str">
        <f t="shared" si="77"/>
        <v/>
      </c>
      <c r="BK239" s="13" t="str">
        <f t="shared" si="78"/>
        <v/>
      </c>
      <c r="BL239" s="13" t="str">
        <f t="shared" si="79"/>
        <v/>
      </c>
      <c r="BM239" s="13" t="str">
        <f t="shared" si="80"/>
        <v/>
      </c>
      <c r="BN239" s="13" t="str">
        <f t="shared" si="81"/>
        <v/>
      </c>
      <c r="BO239" s="58" t="str">
        <f t="shared" si="82"/>
        <v/>
      </c>
    </row>
    <row r="240" spans="1:67" ht="10.5" x14ac:dyDescent="0.25">
      <c r="A240" s="30"/>
      <c r="B240" s="30"/>
      <c r="C240" s="30"/>
      <c r="D240" s="30"/>
      <c r="E240" s="30"/>
      <c r="F240" s="54"/>
      <c r="G240" s="30"/>
      <c r="H240" s="30"/>
      <c r="I240" s="31"/>
      <c r="J240" s="32"/>
      <c r="K240" s="32"/>
      <c r="L240" s="32"/>
      <c r="M240" s="32"/>
      <c r="N240" s="32"/>
      <c r="O240" s="32"/>
      <c r="P240" s="54"/>
      <c r="Q240" s="32"/>
      <c r="R240" s="54"/>
      <c r="S240" s="31"/>
      <c r="T240" s="54"/>
      <c r="U240" s="31"/>
      <c r="V240" s="31"/>
      <c r="W240" s="31"/>
      <c r="X240" s="59"/>
      <c r="Y240" s="59"/>
      <c r="Z240" s="59"/>
      <c r="AA240" s="59"/>
      <c r="AB240" s="59"/>
      <c r="AC240" s="30"/>
      <c r="AD240" s="59"/>
      <c r="AE240" s="30"/>
      <c r="AF240" s="59"/>
      <c r="AG240" s="30"/>
      <c r="AH240" s="59"/>
      <c r="AI240" s="30"/>
      <c r="AJ240" s="59"/>
      <c r="AK240" s="30"/>
      <c r="AL240" s="30"/>
      <c r="AM240" s="30"/>
      <c r="AN240" s="31"/>
      <c r="AO240" s="59"/>
      <c r="AP240" s="59"/>
      <c r="AQ240" s="59"/>
      <c r="AR240" s="31"/>
      <c r="AS240" s="4" t="str">
        <f>IF(AND(ISNA((VLOOKUP(F240,'2 Maakoodit'!A:A,1,FALSE)))=TRUE,ISBLANK(F240)=FALSE),"Maakoodia ei löydy maalistalta. ","")</f>
        <v/>
      </c>
      <c r="AT240" s="4" t="str">
        <f>IF(AND(ISNA((VLOOKUP(P240,'3 Toimialat'!A:A,1,FALSE)))=TRUE,ISBLANK(P240)=FALSE),"1. toimialakoodia ei löydy toimialalistalta. ","")</f>
        <v/>
      </c>
      <c r="AU240" s="4" t="str">
        <f>IF(AND(ISNA((VLOOKUP(R240,'3 Toimialat'!A:A,1,FALSE)))=TRUE,ISBLANK(R240)=FALSE),"2. toimialakoodia ei löydy toimialalistalta. ","")</f>
        <v/>
      </c>
      <c r="AV240" s="4" t="str">
        <f>IF(AND(ISNA((VLOOKUP(T240,'3 Toimialat'!A:A,1,FALSE)))=TRUE,ISBLANK(T240)=FALSE),"3. toimialakoodia ei löydy toimialalistalta. ","")</f>
        <v/>
      </c>
      <c r="AW240" s="13" t="str">
        <f t="shared" si="64"/>
        <v/>
      </c>
      <c r="AX240" s="13" t="str">
        <f t="shared" si="65"/>
        <v/>
      </c>
      <c r="AY240" s="13" t="str">
        <f t="shared" si="66"/>
        <v/>
      </c>
      <c r="AZ240" s="13" t="str">
        <f t="shared" si="67"/>
        <v/>
      </c>
      <c r="BA240" s="13" t="str">
        <f t="shared" si="68"/>
        <v/>
      </c>
      <c r="BB240" s="13" t="str">
        <f t="shared" si="69"/>
        <v/>
      </c>
      <c r="BC240" s="13" t="str">
        <f t="shared" si="70"/>
        <v/>
      </c>
      <c r="BD240" s="13" t="str">
        <f t="shared" si="71"/>
        <v/>
      </c>
      <c r="BE240" s="13" t="str">
        <f t="shared" si="72"/>
        <v/>
      </c>
      <c r="BF240" s="13" t="str">
        <f t="shared" si="73"/>
        <v/>
      </c>
      <c r="BG240" s="13" t="str">
        <f t="shared" si="74"/>
        <v/>
      </c>
      <c r="BH240" s="2">
        <f t="shared" si="75"/>
        <v>0</v>
      </c>
      <c r="BI240" s="13" t="str">
        <f t="shared" si="76"/>
        <v/>
      </c>
      <c r="BJ240" s="13" t="str">
        <f t="shared" si="77"/>
        <v/>
      </c>
      <c r="BK240" s="13" t="str">
        <f t="shared" si="78"/>
        <v/>
      </c>
      <c r="BL240" s="13" t="str">
        <f t="shared" si="79"/>
        <v/>
      </c>
      <c r="BM240" s="13" t="str">
        <f t="shared" si="80"/>
        <v/>
      </c>
      <c r="BN240" s="13" t="str">
        <f t="shared" si="81"/>
        <v/>
      </c>
      <c r="BO240" s="58" t="str">
        <f t="shared" si="82"/>
        <v/>
      </c>
    </row>
    <row r="241" spans="1:67" ht="10.5" x14ac:dyDescent="0.25">
      <c r="A241" s="30"/>
      <c r="B241" s="30"/>
      <c r="C241" s="30"/>
      <c r="D241" s="30"/>
      <c r="E241" s="30"/>
      <c r="F241" s="54"/>
      <c r="G241" s="30"/>
      <c r="H241" s="30"/>
      <c r="I241" s="31"/>
      <c r="J241" s="32"/>
      <c r="K241" s="32"/>
      <c r="L241" s="32"/>
      <c r="M241" s="32"/>
      <c r="N241" s="32"/>
      <c r="O241" s="32"/>
      <c r="P241" s="54"/>
      <c r="Q241" s="32"/>
      <c r="R241" s="54"/>
      <c r="S241" s="31"/>
      <c r="T241" s="54"/>
      <c r="U241" s="31"/>
      <c r="V241" s="31"/>
      <c r="W241" s="31"/>
      <c r="X241" s="59"/>
      <c r="Y241" s="59"/>
      <c r="Z241" s="59"/>
      <c r="AA241" s="59"/>
      <c r="AB241" s="59"/>
      <c r="AC241" s="30"/>
      <c r="AD241" s="59"/>
      <c r="AE241" s="30"/>
      <c r="AF241" s="59"/>
      <c r="AG241" s="30"/>
      <c r="AH241" s="59"/>
      <c r="AI241" s="30"/>
      <c r="AJ241" s="59"/>
      <c r="AK241" s="30"/>
      <c r="AL241" s="30"/>
      <c r="AM241" s="30"/>
      <c r="AN241" s="31"/>
      <c r="AO241" s="59"/>
      <c r="AP241" s="59"/>
      <c r="AQ241" s="59"/>
      <c r="AR241" s="31"/>
      <c r="AS241" s="4" t="str">
        <f>IF(AND(ISNA((VLOOKUP(F241,'2 Maakoodit'!A:A,1,FALSE)))=TRUE,ISBLANK(F241)=FALSE),"Maakoodia ei löydy maalistalta. ","")</f>
        <v/>
      </c>
      <c r="AT241" s="4" t="str">
        <f>IF(AND(ISNA((VLOOKUP(P241,'3 Toimialat'!A:A,1,FALSE)))=TRUE,ISBLANK(P241)=FALSE),"1. toimialakoodia ei löydy toimialalistalta. ","")</f>
        <v/>
      </c>
      <c r="AU241" s="4" t="str">
        <f>IF(AND(ISNA((VLOOKUP(R241,'3 Toimialat'!A:A,1,FALSE)))=TRUE,ISBLANK(R241)=FALSE),"2. toimialakoodia ei löydy toimialalistalta. ","")</f>
        <v/>
      </c>
      <c r="AV241" s="4" t="str">
        <f>IF(AND(ISNA((VLOOKUP(T241,'3 Toimialat'!A:A,1,FALSE)))=TRUE,ISBLANK(T241)=FALSE),"3. toimialakoodia ei löydy toimialalistalta. ","")</f>
        <v/>
      </c>
      <c r="AW241" s="13" t="str">
        <f t="shared" si="64"/>
        <v/>
      </c>
      <c r="AX241" s="13" t="str">
        <f t="shared" si="65"/>
        <v/>
      </c>
      <c r="AY241" s="13" t="str">
        <f t="shared" si="66"/>
        <v/>
      </c>
      <c r="AZ241" s="13" t="str">
        <f t="shared" si="67"/>
        <v/>
      </c>
      <c r="BA241" s="13" t="str">
        <f t="shared" si="68"/>
        <v/>
      </c>
      <c r="BB241" s="13" t="str">
        <f t="shared" si="69"/>
        <v/>
      </c>
      <c r="BC241" s="13" t="str">
        <f t="shared" si="70"/>
        <v/>
      </c>
      <c r="BD241" s="13" t="str">
        <f t="shared" si="71"/>
        <v/>
      </c>
      <c r="BE241" s="13" t="str">
        <f t="shared" si="72"/>
        <v/>
      </c>
      <c r="BF241" s="13" t="str">
        <f t="shared" si="73"/>
        <v/>
      </c>
      <c r="BG241" s="13" t="str">
        <f t="shared" si="74"/>
        <v/>
      </c>
      <c r="BH241" s="2">
        <f t="shared" si="75"/>
        <v>0</v>
      </c>
      <c r="BI241" s="13" t="str">
        <f t="shared" si="76"/>
        <v/>
      </c>
      <c r="BJ241" s="13" t="str">
        <f t="shared" si="77"/>
        <v/>
      </c>
      <c r="BK241" s="13" t="str">
        <f t="shared" si="78"/>
        <v/>
      </c>
      <c r="BL241" s="13" t="str">
        <f t="shared" si="79"/>
        <v/>
      </c>
      <c r="BM241" s="13" t="str">
        <f t="shared" si="80"/>
        <v/>
      </c>
      <c r="BN241" s="13" t="str">
        <f t="shared" si="81"/>
        <v/>
      </c>
      <c r="BO241" s="58" t="str">
        <f t="shared" si="82"/>
        <v/>
      </c>
    </row>
    <row r="242" spans="1:67" ht="10.5" x14ac:dyDescent="0.25">
      <c r="A242" s="30"/>
      <c r="B242" s="30"/>
      <c r="C242" s="30"/>
      <c r="D242" s="30"/>
      <c r="E242" s="30"/>
      <c r="F242" s="54"/>
      <c r="G242" s="30"/>
      <c r="H242" s="30"/>
      <c r="I242" s="31"/>
      <c r="J242" s="32"/>
      <c r="K242" s="32"/>
      <c r="L242" s="32"/>
      <c r="M242" s="32"/>
      <c r="N242" s="32"/>
      <c r="O242" s="32"/>
      <c r="P242" s="54"/>
      <c r="Q242" s="32"/>
      <c r="R242" s="54"/>
      <c r="S242" s="31"/>
      <c r="T242" s="54"/>
      <c r="U242" s="31"/>
      <c r="V242" s="31"/>
      <c r="W242" s="31"/>
      <c r="X242" s="59"/>
      <c r="Y242" s="59"/>
      <c r="Z242" s="59"/>
      <c r="AA242" s="59"/>
      <c r="AB242" s="59"/>
      <c r="AC242" s="30"/>
      <c r="AD242" s="59"/>
      <c r="AE242" s="30"/>
      <c r="AF242" s="59"/>
      <c r="AG242" s="30"/>
      <c r="AH242" s="59"/>
      <c r="AI242" s="30"/>
      <c r="AJ242" s="59"/>
      <c r="AK242" s="30"/>
      <c r="AL242" s="30"/>
      <c r="AM242" s="30"/>
      <c r="AN242" s="31"/>
      <c r="AO242" s="59"/>
      <c r="AP242" s="59"/>
      <c r="AQ242" s="59"/>
      <c r="AR242" s="31"/>
      <c r="AS242" s="4" t="str">
        <f>IF(AND(ISNA((VLOOKUP(F242,'2 Maakoodit'!A:A,1,FALSE)))=TRUE,ISBLANK(F242)=FALSE),"Maakoodia ei löydy maalistalta. ","")</f>
        <v/>
      </c>
      <c r="AT242" s="4" t="str">
        <f>IF(AND(ISNA((VLOOKUP(P242,'3 Toimialat'!A:A,1,FALSE)))=TRUE,ISBLANK(P242)=FALSE),"1. toimialakoodia ei löydy toimialalistalta. ","")</f>
        <v/>
      </c>
      <c r="AU242" s="4" t="str">
        <f>IF(AND(ISNA((VLOOKUP(R242,'3 Toimialat'!A:A,1,FALSE)))=TRUE,ISBLANK(R242)=FALSE),"2. toimialakoodia ei löydy toimialalistalta. ","")</f>
        <v/>
      </c>
      <c r="AV242" s="4" t="str">
        <f>IF(AND(ISNA((VLOOKUP(T242,'3 Toimialat'!A:A,1,FALSE)))=TRUE,ISBLANK(T242)=FALSE),"3. toimialakoodia ei löydy toimialalistalta. ","")</f>
        <v/>
      </c>
      <c r="AW242" s="13" t="str">
        <f t="shared" si="64"/>
        <v/>
      </c>
      <c r="AX242" s="13" t="str">
        <f t="shared" si="65"/>
        <v/>
      </c>
      <c r="AY242" s="13" t="str">
        <f t="shared" si="66"/>
        <v/>
      </c>
      <c r="AZ242" s="13" t="str">
        <f t="shared" si="67"/>
        <v/>
      </c>
      <c r="BA242" s="13" t="str">
        <f t="shared" si="68"/>
        <v/>
      </c>
      <c r="BB242" s="13" t="str">
        <f t="shared" si="69"/>
        <v/>
      </c>
      <c r="BC242" s="13" t="str">
        <f t="shared" si="70"/>
        <v/>
      </c>
      <c r="BD242" s="13" t="str">
        <f t="shared" si="71"/>
        <v/>
      </c>
      <c r="BE242" s="13" t="str">
        <f t="shared" si="72"/>
        <v/>
      </c>
      <c r="BF242" s="13" t="str">
        <f t="shared" si="73"/>
        <v/>
      </c>
      <c r="BG242" s="13" t="str">
        <f t="shared" si="74"/>
        <v/>
      </c>
      <c r="BH242" s="2">
        <f t="shared" si="75"/>
        <v>0</v>
      </c>
      <c r="BI242" s="13" t="str">
        <f t="shared" si="76"/>
        <v/>
      </c>
      <c r="BJ242" s="13" t="str">
        <f t="shared" si="77"/>
        <v/>
      </c>
      <c r="BK242" s="13" t="str">
        <f t="shared" si="78"/>
        <v/>
      </c>
      <c r="BL242" s="13" t="str">
        <f t="shared" si="79"/>
        <v/>
      </c>
      <c r="BM242" s="13" t="str">
        <f t="shared" si="80"/>
        <v/>
      </c>
      <c r="BN242" s="13" t="str">
        <f t="shared" si="81"/>
        <v/>
      </c>
      <c r="BO242" s="58" t="str">
        <f t="shared" si="82"/>
        <v/>
      </c>
    </row>
    <row r="243" spans="1:67" ht="10.5" x14ac:dyDescent="0.25">
      <c r="A243" s="30"/>
      <c r="B243" s="30"/>
      <c r="C243" s="30"/>
      <c r="D243" s="30"/>
      <c r="E243" s="30"/>
      <c r="F243" s="54"/>
      <c r="G243" s="30"/>
      <c r="H243" s="30"/>
      <c r="I243" s="31"/>
      <c r="J243" s="32"/>
      <c r="K243" s="32"/>
      <c r="L243" s="32"/>
      <c r="M243" s="32"/>
      <c r="N243" s="32"/>
      <c r="O243" s="32"/>
      <c r="P243" s="54"/>
      <c r="Q243" s="32"/>
      <c r="R243" s="54"/>
      <c r="S243" s="31"/>
      <c r="T243" s="54"/>
      <c r="U243" s="31"/>
      <c r="V243" s="31"/>
      <c r="W243" s="31"/>
      <c r="X243" s="59"/>
      <c r="Y243" s="59"/>
      <c r="Z243" s="59"/>
      <c r="AA243" s="59"/>
      <c r="AB243" s="59"/>
      <c r="AC243" s="30"/>
      <c r="AD243" s="59"/>
      <c r="AE243" s="30"/>
      <c r="AF243" s="59"/>
      <c r="AG243" s="30"/>
      <c r="AH243" s="59"/>
      <c r="AI243" s="30"/>
      <c r="AJ243" s="59"/>
      <c r="AK243" s="30"/>
      <c r="AL243" s="30"/>
      <c r="AM243" s="30"/>
      <c r="AN243" s="31"/>
      <c r="AO243" s="59"/>
      <c r="AP243" s="59"/>
      <c r="AQ243" s="59"/>
      <c r="AR243" s="31"/>
      <c r="AS243" s="4" t="str">
        <f>IF(AND(ISNA((VLOOKUP(F243,'2 Maakoodit'!A:A,1,FALSE)))=TRUE,ISBLANK(F243)=FALSE),"Maakoodia ei löydy maalistalta. ","")</f>
        <v/>
      </c>
      <c r="AT243" s="4" t="str">
        <f>IF(AND(ISNA((VLOOKUP(P243,'3 Toimialat'!A:A,1,FALSE)))=TRUE,ISBLANK(P243)=FALSE),"1. toimialakoodia ei löydy toimialalistalta. ","")</f>
        <v/>
      </c>
      <c r="AU243" s="4" t="str">
        <f>IF(AND(ISNA((VLOOKUP(R243,'3 Toimialat'!A:A,1,FALSE)))=TRUE,ISBLANK(R243)=FALSE),"2. toimialakoodia ei löydy toimialalistalta. ","")</f>
        <v/>
      </c>
      <c r="AV243" s="4" t="str">
        <f>IF(AND(ISNA((VLOOKUP(T243,'3 Toimialat'!A:A,1,FALSE)))=TRUE,ISBLANK(T243)=FALSE),"3. toimialakoodia ei löydy toimialalistalta. ","")</f>
        <v/>
      </c>
      <c r="AW243" s="13" t="str">
        <f t="shared" si="64"/>
        <v/>
      </c>
      <c r="AX243" s="13" t="str">
        <f t="shared" si="65"/>
        <v/>
      </c>
      <c r="AY243" s="13" t="str">
        <f t="shared" si="66"/>
        <v/>
      </c>
      <c r="AZ243" s="13" t="str">
        <f t="shared" si="67"/>
        <v/>
      </c>
      <c r="BA243" s="13" t="str">
        <f t="shared" si="68"/>
        <v/>
      </c>
      <c r="BB243" s="13" t="str">
        <f t="shared" si="69"/>
        <v/>
      </c>
      <c r="BC243" s="13" t="str">
        <f t="shared" si="70"/>
        <v/>
      </c>
      <c r="BD243" s="13" t="str">
        <f t="shared" si="71"/>
        <v/>
      </c>
      <c r="BE243" s="13" t="str">
        <f t="shared" si="72"/>
        <v/>
      </c>
      <c r="BF243" s="13" t="str">
        <f t="shared" si="73"/>
        <v/>
      </c>
      <c r="BG243" s="13" t="str">
        <f t="shared" si="74"/>
        <v/>
      </c>
      <c r="BH243" s="2">
        <f t="shared" si="75"/>
        <v>0</v>
      </c>
      <c r="BI243" s="13" t="str">
        <f t="shared" si="76"/>
        <v/>
      </c>
      <c r="BJ243" s="13" t="str">
        <f t="shared" si="77"/>
        <v/>
      </c>
      <c r="BK243" s="13" t="str">
        <f t="shared" si="78"/>
        <v/>
      </c>
      <c r="BL243" s="13" t="str">
        <f t="shared" si="79"/>
        <v/>
      </c>
      <c r="BM243" s="13" t="str">
        <f t="shared" si="80"/>
        <v/>
      </c>
      <c r="BN243" s="13" t="str">
        <f t="shared" si="81"/>
        <v/>
      </c>
      <c r="BO243" s="58" t="str">
        <f t="shared" si="82"/>
        <v/>
      </c>
    </row>
    <row r="244" spans="1:67" ht="10.5" x14ac:dyDescent="0.25">
      <c r="A244" s="30"/>
      <c r="B244" s="30"/>
      <c r="C244" s="30"/>
      <c r="D244" s="30"/>
      <c r="E244" s="30"/>
      <c r="F244" s="54"/>
      <c r="G244" s="30"/>
      <c r="H244" s="30"/>
      <c r="I244" s="31"/>
      <c r="J244" s="32"/>
      <c r="K244" s="32"/>
      <c r="L244" s="32"/>
      <c r="M244" s="32"/>
      <c r="N244" s="32"/>
      <c r="O244" s="32"/>
      <c r="P244" s="54"/>
      <c r="Q244" s="32"/>
      <c r="R244" s="54"/>
      <c r="S244" s="31"/>
      <c r="T244" s="54"/>
      <c r="U244" s="31"/>
      <c r="V244" s="31"/>
      <c r="W244" s="31"/>
      <c r="X244" s="59"/>
      <c r="Y244" s="59"/>
      <c r="Z244" s="59"/>
      <c r="AA244" s="59"/>
      <c r="AB244" s="59"/>
      <c r="AC244" s="30"/>
      <c r="AD244" s="59"/>
      <c r="AE244" s="30"/>
      <c r="AF244" s="59"/>
      <c r="AG244" s="30"/>
      <c r="AH244" s="59"/>
      <c r="AI244" s="30"/>
      <c r="AJ244" s="59"/>
      <c r="AK244" s="30"/>
      <c r="AL244" s="30"/>
      <c r="AM244" s="30"/>
      <c r="AN244" s="31"/>
      <c r="AO244" s="59"/>
      <c r="AP244" s="59"/>
      <c r="AQ244" s="59"/>
      <c r="AR244" s="31"/>
      <c r="AS244" s="4" t="str">
        <f>IF(AND(ISNA((VLOOKUP(F244,'2 Maakoodit'!A:A,1,FALSE)))=TRUE,ISBLANK(F244)=FALSE),"Maakoodia ei löydy maalistalta. ","")</f>
        <v/>
      </c>
      <c r="AT244" s="4" t="str">
        <f>IF(AND(ISNA((VLOOKUP(P244,'3 Toimialat'!A:A,1,FALSE)))=TRUE,ISBLANK(P244)=FALSE),"1. toimialakoodia ei löydy toimialalistalta. ","")</f>
        <v/>
      </c>
      <c r="AU244" s="4" t="str">
        <f>IF(AND(ISNA((VLOOKUP(R244,'3 Toimialat'!A:A,1,FALSE)))=TRUE,ISBLANK(R244)=FALSE),"2. toimialakoodia ei löydy toimialalistalta. ","")</f>
        <v/>
      </c>
      <c r="AV244" s="4" t="str">
        <f>IF(AND(ISNA((VLOOKUP(T244,'3 Toimialat'!A:A,1,FALSE)))=TRUE,ISBLANK(T244)=FALSE),"3. toimialakoodia ei löydy toimialalistalta. ","")</f>
        <v/>
      </c>
      <c r="AW244" s="13" t="str">
        <f t="shared" si="64"/>
        <v/>
      </c>
      <c r="AX244" s="13" t="str">
        <f t="shared" si="65"/>
        <v/>
      </c>
      <c r="AY244" s="13" t="str">
        <f t="shared" si="66"/>
        <v/>
      </c>
      <c r="AZ244" s="13" t="str">
        <f t="shared" si="67"/>
        <v/>
      </c>
      <c r="BA244" s="13" t="str">
        <f t="shared" si="68"/>
        <v/>
      </c>
      <c r="BB244" s="13" t="str">
        <f t="shared" si="69"/>
        <v/>
      </c>
      <c r="BC244" s="13" t="str">
        <f t="shared" si="70"/>
        <v/>
      </c>
      <c r="BD244" s="13" t="str">
        <f t="shared" si="71"/>
        <v/>
      </c>
      <c r="BE244" s="13" t="str">
        <f t="shared" si="72"/>
        <v/>
      </c>
      <c r="BF244" s="13" t="str">
        <f t="shared" si="73"/>
        <v/>
      </c>
      <c r="BG244" s="13" t="str">
        <f t="shared" si="74"/>
        <v/>
      </c>
      <c r="BH244" s="2">
        <f t="shared" si="75"/>
        <v>0</v>
      </c>
      <c r="BI244" s="13" t="str">
        <f t="shared" si="76"/>
        <v/>
      </c>
      <c r="BJ244" s="13" t="str">
        <f t="shared" si="77"/>
        <v/>
      </c>
      <c r="BK244" s="13" t="str">
        <f t="shared" si="78"/>
        <v/>
      </c>
      <c r="BL244" s="13" t="str">
        <f t="shared" si="79"/>
        <v/>
      </c>
      <c r="BM244" s="13" t="str">
        <f t="shared" si="80"/>
        <v/>
      </c>
      <c r="BN244" s="13" t="str">
        <f t="shared" si="81"/>
        <v/>
      </c>
      <c r="BO244" s="58" t="str">
        <f t="shared" si="82"/>
        <v/>
      </c>
    </row>
    <row r="245" spans="1:67" ht="10.5" x14ac:dyDescent="0.25">
      <c r="A245" s="30"/>
      <c r="B245" s="30"/>
      <c r="C245" s="30"/>
      <c r="D245" s="30"/>
      <c r="E245" s="30"/>
      <c r="F245" s="54"/>
      <c r="G245" s="30"/>
      <c r="H245" s="30"/>
      <c r="I245" s="31"/>
      <c r="J245" s="32"/>
      <c r="K245" s="32"/>
      <c r="L245" s="32"/>
      <c r="M245" s="32"/>
      <c r="N245" s="32"/>
      <c r="O245" s="32"/>
      <c r="P245" s="54"/>
      <c r="Q245" s="32"/>
      <c r="R245" s="54"/>
      <c r="S245" s="31"/>
      <c r="T245" s="54"/>
      <c r="U245" s="31"/>
      <c r="V245" s="31"/>
      <c r="W245" s="31"/>
      <c r="X245" s="59"/>
      <c r="Y245" s="59"/>
      <c r="Z245" s="59"/>
      <c r="AA245" s="59"/>
      <c r="AB245" s="59"/>
      <c r="AC245" s="30"/>
      <c r="AD245" s="59"/>
      <c r="AE245" s="30"/>
      <c r="AF245" s="59"/>
      <c r="AG245" s="30"/>
      <c r="AH245" s="59"/>
      <c r="AI245" s="30"/>
      <c r="AJ245" s="59"/>
      <c r="AK245" s="30"/>
      <c r="AL245" s="30"/>
      <c r="AM245" s="30"/>
      <c r="AN245" s="31"/>
      <c r="AO245" s="59"/>
      <c r="AP245" s="59"/>
      <c r="AQ245" s="59"/>
      <c r="AR245" s="31"/>
      <c r="AS245" s="4" t="str">
        <f>IF(AND(ISNA((VLOOKUP(F245,'2 Maakoodit'!A:A,1,FALSE)))=TRUE,ISBLANK(F245)=FALSE),"Maakoodia ei löydy maalistalta. ","")</f>
        <v/>
      </c>
      <c r="AT245" s="4" t="str">
        <f>IF(AND(ISNA((VLOOKUP(P245,'3 Toimialat'!A:A,1,FALSE)))=TRUE,ISBLANK(P245)=FALSE),"1. toimialakoodia ei löydy toimialalistalta. ","")</f>
        <v/>
      </c>
      <c r="AU245" s="4" t="str">
        <f>IF(AND(ISNA((VLOOKUP(R245,'3 Toimialat'!A:A,1,FALSE)))=TRUE,ISBLANK(R245)=FALSE),"2. toimialakoodia ei löydy toimialalistalta. ","")</f>
        <v/>
      </c>
      <c r="AV245" s="4" t="str">
        <f>IF(AND(ISNA((VLOOKUP(T245,'3 Toimialat'!A:A,1,FALSE)))=TRUE,ISBLANK(T245)=FALSE),"3. toimialakoodia ei löydy toimialalistalta. ","")</f>
        <v/>
      </c>
      <c r="AW245" s="13" t="str">
        <f t="shared" si="64"/>
        <v/>
      </c>
      <c r="AX245" s="13" t="str">
        <f t="shared" si="65"/>
        <v/>
      </c>
      <c r="AY245" s="13" t="str">
        <f t="shared" si="66"/>
        <v/>
      </c>
      <c r="AZ245" s="13" t="str">
        <f t="shared" si="67"/>
        <v/>
      </c>
      <c r="BA245" s="13" t="str">
        <f t="shared" si="68"/>
        <v/>
      </c>
      <c r="BB245" s="13" t="str">
        <f t="shared" si="69"/>
        <v/>
      </c>
      <c r="BC245" s="13" t="str">
        <f t="shared" si="70"/>
        <v/>
      </c>
      <c r="BD245" s="13" t="str">
        <f t="shared" si="71"/>
        <v/>
      </c>
      <c r="BE245" s="13" t="str">
        <f t="shared" si="72"/>
        <v/>
      </c>
      <c r="BF245" s="13" t="str">
        <f t="shared" si="73"/>
        <v/>
      </c>
      <c r="BG245" s="13" t="str">
        <f t="shared" si="74"/>
        <v/>
      </c>
      <c r="BH245" s="2">
        <f t="shared" si="75"/>
        <v>0</v>
      </c>
      <c r="BI245" s="13" t="str">
        <f t="shared" si="76"/>
        <v/>
      </c>
      <c r="BJ245" s="13" t="str">
        <f t="shared" si="77"/>
        <v/>
      </c>
      <c r="BK245" s="13" t="str">
        <f t="shared" si="78"/>
        <v/>
      </c>
      <c r="BL245" s="13" t="str">
        <f t="shared" si="79"/>
        <v/>
      </c>
      <c r="BM245" s="13" t="str">
        <f t="shared" si="80"/>
        <v/>
      </c>
      <c r="BN245" s="13" t="str">
        <f t="shared" si="81"/>
        <v/>
      </c>
      <c r="BO245" s="58" t="str">
        <f t="shared" si="82"/>
        <v/>
      </c>
    </row>
    <row r="246" spans="1:67" ht="10.5" x14ac:dyDescent="0.25">
      <c r="A246" s="30"/>
      <c r="B246" s="30"/>
      <c r="C246" s="30"/>
      <c r="D246" s="30"/>
      <c r="E246" s="30"/>
      <c r="F246" s="54"/>
      <c r="G246" s="30"/>
      <c r="H246" s="30"/>
      <c r="I246" s="31"/>
      <c r="J246" s="32"/>
      <c r="K246" s="32"/>
      <c r="L246" s="32"/>
      <c r="M246" s="32"/>
      <c r="N246" s="32"/>
      <c r="O246" s="32"/>
      <c r="P246" s="54"/>
      <c r="Q246" s="32"/>
      <c r="R246" s="54"/>
      <c r="S246" s="31"/>
      <c r="T246" s="54"/>
      <c r="U246" s="31"/>
      <c r="V246" s="31"/>
      <c r="W246" s="31"/>
      <c r="X246" s="59"/>
      <c r="Y246" s="59"/>
      <c r="Z246" s="59"/>
      <c r="AA246" s="59"/>
      <c r="AB246" s="59"/>
      <c r="AC246" s="30"/>
      <c r="AD246" s="59"/>
      <c r="AE246" s="30"/>
      <c r="AF246" s="59"/>
      <c r="AG246" s="30"/>
      <c r="AH246" s="59"/>
      <c r="AI246" s="30"/>
      <c r="AJ246" s="59"/>
      <c r="AK246" s="30"/>
      <c r="AL246" s="30"/>
      <c r="AM246" s="30"/>
      <c r="AN246" s="31"/>
      <c r="AO246" s="59"/>
      <c r="AP246" s="59"/>
      <c r="AQ246" s="59"/>
      <c r="AR246" s="31"/>
      <c r="AS246" s="4" t="str">
        <f>IF(AND(ISNA((VLOOKUP(F246,'2 Maakoodit'!A:A,1,FALSE)))=TRUE,ISBLANK(F246)=FALSE),"Maakoodia ei löydy maalistalta. ","")</f>
        <v/>
      </c>
      <c r="AT246" s="4" t="str">
        <f>IF(AND(ISNA((VLOOKUP(P246,'3 Toimialat'!A:A,1,FALSE)))=TRUE,ISBLANK(P246)=FALSE),"1. toimialakoodia ei löydy toimialalistalta. ","")</f>
        <v/>
      </c>
      <c r="AU246" s="4" t="str">
        <f>IF(AND(ISNA((VLOOKUP(R246,'3 Toimialat'!A:A,1,FALSE)))=TRUE,ISBLANK(R246)=FALSE),"2. toimialakoodia ei löydy toimialalistalta. ","")</f>
        <v/>
      </c>
      <c r="AV246" s="4" t="str">
        <f>IF(AND(ISNA((VLOOKUP(T246,'3 Toimialat'!A:A,1,FALSE)))=TRUE,ISBLANK(T246)=FALSE),"3. toimialakoodia ei löydy toimialalistalta. ","")</f>
        <v/>
      </c>
      <c r="AW246" s="13" t="str">
        <f t="shared" si="64"/>
        <v/>
      </c>
      <c r="AX246" s="13" t="str">
        <f t="shared" si="65"/>
        <v/>
      </c>
      <c r="AY246" s="13" t="str">
        <f t="shared" si="66"/>
        <v/>
      </c>
      <c r="AZ246" s="13" t="str">
        <f t="shared" si="67"/>
        <v/>
      </c>
      <c r="BA246" s="13" t="str">
        <f t="shared" si="68"/>
        <v/>
      </c>
      <c r="BB246" s="13" t="str">
        <f t="shared" si="69"/>
        <v/>
      </c>
      <c r="BC246" s="13" t="str">
        <f t="shared" si="70"/>
        <v/>
      </c>
      <c r="BD246" s="13" t="str">
        <f t="shared" si="71"/>
        <v/>
      </c>
      <c r="BE246" s="13" t="str">
        <f t="shared" si="72"/>
        <v/>
      </c>
      <c r="BF246" s="13" t="str">
        <f t="shared" si="73"/>
        <v/>
      </c>
      <c r="BG246" s="13" t="str">
        <f t="shared" si="74"/>
        <v/>
      </c>
      <c r="BH246" s="2">
        <f t="shared" si="75"/>
        <v>0</v>
      </c>
      <c r="BI246" s="13" t="str">
        <f t="shared" si="76"/>
        <v/>
      </c>
      <c r="BJ246" s="13" t="str">
        <f t="shared" si="77"/>
        <v/>
      </c>
      <c r="BK246" s="13" t="str">
        <f t="shared" si="78"/>
        <v/>
      </c>
      <c r="BL246" s="13" t="str">
        <f t="shared" si="79"/>
        <v/>
      </c>
      <c r="BM246" s="13" t="str">
        <f t="shared" si="80"/>
        <v/>
      </c>
      <c r="BN246" s="13" t="str">
        <f t="shared" si="81"/>
        <v/>
      </c>
      <c r="BO246" s="58" t="str">
        <f t="shared" si="82"/>
        <v/>
      </c>
    </row>
    <row r="247" spans="1:67" ht="10.5" x14ac:dyDescent="0.25">
      <c r="A247" s="30"/>
      <c r="B247" s="30"/>
      <c r="C247" s="30"/>
      <c r="D247" s="30"/>
      <c r="E247" s="30"/>
      <c r="F247" s="54"/>
      <c r="G247" s="30"/>
      <c r="H247" s="30"/>
      <c r="I247" s="31"/>
      <c r="J247" s="32"/>
      <c r="K247" s="32"/>
      <c r="L247" s="32"/>
      <c r="M247" s="32"/>
      <c r="N247" s="32"/>
      <c r="O247" s="32"/>
      <c r="P247" s="54"/>
      <c r="Q247" s="32"/>
      <c r="R247" s="54"/>
      <c r="S247" s="31"/>
      <c r="T247" s="54"/>
      <c r="U247" s="31"/>
      <c r="V247" s="31"/>
      <c r="W247" s="31"/>
      <c r="X247" s="59"/>
      <c r="Y247" s="59"/>
      <c r="Z247" s="59"/>
      <c r="AA247" s="59"/>
      <c r="AB247" s="59"/>
      <c r="AC247" s="30"/>
      <c r="AD247" s="59"/>
      <c r="AE247" s="30"/>
      <c r="AF247" s="59"/>
      <c r="AG247" s="30"/>
      <c r="AH247" s="59"/>
      <c r="AI247" s="30"/>
      <c r="AJ247" s="59"/>
      <c r="AK247" s="30"/>
      <c r="AL247" s="30"/>
      <c r="AM247" s="30"/>
      <c r="AN247" s="31"/>
      <c r="AO247" s="59"/>
      <c r="AP247" s="59"/>
      <c r="AQ247" s="59"/>
      <c r="AR247" s="31"/>
      <c r="AS247" s="4" t="str">
        <f>IF(AND(ISNA((VLOOKUP(F247,'2 Maakoodit'!A:A,1,FALSE)))=TRUE,ISBLANK(F247)=FALSE),"Maakoodia ei löydy maalistalta. ","")</f>
        <v/>
      </c>
      <c r="AT247" s="4" t="str">
        <f>IF(AND(ISNA((VLOOKUP(P247,'3 Toimialat'!A:A,1,FALSE)))=TRUE,ISBLANK(P247)=FALSE),"1. toimialakoodia ei löydy toimialalistalta. ","")</f>
        <v/>
      </c>
      <c r="AU247" s="4" t="str">
        <f>IF(AND(ISNA((VLOOKUP(R247,'3 Toimialat'!A:A,1,FALSE)))=TRUE,ISBLANK(R247)=FALSE),"2. toimialakoodia ei löydy toimialalistalta. ","")</f>
        <v/>
      </c>
      <c r="AV247" s="4" t="str">
        <f>IF(AND(ISNA((VLOOKUP(T247,'3 Toimialat'!A:A,1,FALSE)))=TRUE,ISBLANK(T247)=FALSE),"3. toimialakoodia ei löydy toimialalistalta. ","")</f>
        <v/>
      </c>
      <c r="AW247" s="13" t="str">
        <f t="shared" si="64"/>
        <v/>
      </c>
      <c r="AX247" s="13" t="str">
        <f t="shared" si="65"/>
        <v/>
      </c>
      <c r="AY247" s="13" t="str">
        <f t="shared" si="66"/>
        <v/>
      </c>
      <c r="AZ247" s="13" t="str">
        <f t="shared" si="67"/>
        <v/>
      </c>
      <c r="BA247" s="13" t="str">
        <f t="shared" si="68"/>
        <v/>
      </c>
      <c r="BB247" s="13" t="str">
        <f t="shared" si="69"/>
        <v/>
      </c>
      <c r="BC247" s="13" t="str">
        <f t="shared" si="70"/>
        <v/>
      </c>
      <c r="BD247" s="13" t="str">
        <f t="shared" si="71"/>
        <v/>
      </c>
      <c r="BE247" s="13" t="str">
        <f t="shared" si="72"/>
        <v/>
      </c>
      <c r="BF247" s="13" t="str">
        <f t="shared" si="73"/>
        <v/>
      </c>
      <c r="BG247" s="13" t="str">
        <f t="shared" si="74"/>
        <v/>
      </c>
      <c r="BH247" s="2">
        <f t="shared" si="75"/>
        <v>0</v>
      </c>
      <c r="BI247" s="13" t="str">
        <f t="shared" si="76"/>
        <v/>
      </c>
      <c r="BJ247" s="13" t="str">
        <f t="shared" si="77"/>
        <v/>
      </c>
      <c r="BK247" s="13" t="str">
        <f t="shared" si="78"/>
        <v/>
      </c>
      <c r="BL247" s="13" t="str">
        <f t="shared" si="79"/>
        <v/>
      </c>
      <c r="BM247" s="13" t="str">
        <f t="shared" si="80"/>
        <v/>
      </c>
      <c r="BN247" s="13" t="str">
        <f t="shared" si="81"/>
        <v/>
      </c>
      <c r="BO247" s="58" t="str">
        <f t="shared" si="82"/>
        <v/>
      </c>
    </row>
    <row r="248" spans="1:67" ht="10.5" x14ac:dyDescent="0.25">
      <c r="A248" s="30"/>
      <c r="B248" s="30"/>
      <c r="C248" s="30"/>
      <c r="D248" s="30"/>
      <c r="E248" s="30"/>
      <c r="F248" s="54"/>
      <c r="G248" s="30"/>
      <c r="H248" s="30"/>
      <c r="I248" s="31"/>
      <c r="J248" s="32"/>
      <c r="K248" s="32"/>
      <c r="L248" s="32"/>
      <c r="M248" s="32"/>
      <c r="N248" s="32"/>
      <c r="O248" s="32"/>
      <c r="P248" s="54"/>
      <c r="Q248" s="32"/>
      <c r="R248" s="54"/>
      <c r="S248" s="31"/>
      <c r="T248" s="54"/>
      <c r="U248" s="31"/>
      <c r="V248" s="31"/>
      <c r="W248" s="31"/>
      <c r="X248" s="59"/>
      <c r="Y248" s="59"/>
      <c r="Z248" s="59"/>
      <c r="AA248" s="59"/>
      <c r="AB248" s="59"/>
      <c r="AC248" s="30"/>
      <c r="AD248" s="59"/>
      <c r="AE248" s="30"/>
      <c r="AF248" s="59"/>
      <c r="AG248" s="30"/>
      <c r="AH248" s="59"/>
      <c r="AI248" s="30"/>
      <c r="AJ248" s="59"/>
      <c r="AK248" s="30"/>
      <c r="AL248" s="30"/>
      <c r="AM248" s="30"/>
      <c r="AN248" s="31"/>
      <c r="AO248" s="59"/>
      <c r="AP248" s="59"/>
      <c r="AQ248" s="59"/>
      <c r="AR248" s="31"/>
      <c r="AS248" s="4" t="str">
        <f>IF(AND(ISNA((VLOOKUP(F248,'2 Maakoodit'!A:A,1,FALSE)))=TRUE,ISBLANK(F248)=FALSE),"Maakoodia ei löydy maalistalta. ","")</f>
        <v/>
      </c>
      <c r="AT248" s="4" t="str">
        <f>IF(AND(ISNA((VLOOKUP(P248,'3 Toimialat'!A:A,1,FALSE)))=TRUE,ISBLANK(P248)=FALSE),"1. toimialakoodia ei löydy toimialalistalta. ","")</f>
        <v/>
      </c>
      <c r="AU248" s="4" t="str">
        <f>IF(AND(ISNA((VLOOKUP(R248,'3 Toimialat'!A:A,1,FALSE)))=TRUE,ISBLANK(R248)=FALSE),"2. toimialakoodia ei löydy toimialalistalta. ","")</f>
        <v/>
      </c>
      <c r="AV248" s="4" t="str">
        <f>IF(AND(ISNA((VLOOKUP(T248,'3 Toimialat'!A:A,1,FALSE)))=TRUE,ISBLANK(T248)=FALSE),"3. toimialakoodia ei löydy toimialalistalta. ","")</f>
        <v/>
      </c>
      <c r="AW248" s="13" t="str">
        <f t="shared" si="64"/>
        <v/>
      </c>
      <c r="AX248" s="13" t="str">
        <f t="shared" si="65"/>
        <v/>
      </c>
      <c r="AY248" s="13" t="str">
        <f t="shared" si="66"/>
        <v/>
      </c>
      <c r="AZ248" s="13" t="str">
        <f t="shared" si="67"/>
        <v/>
      </c>
      <c r="BA248" s="13" t="str">
        <f t="shared" si="68"/>
        <v/>
      </c>
      <c r="BB248" s="13" t="str">
        <f t="shared" si="69"/>
        <v/>
      </c>
      <c r="BC248" s="13" t="str">
        <f t="shared" si="70"/>
        <v/>
      </c>
      <c r="BD248" s="13" t="str">
        <f t="shared" si="71"/>
        <v/>
      </c>
      <c r="BE248" s="13" t="str">
        <f t="shared" si="72"/>
        <v/>
      </c>
      <c r="BF248" s="13" t="str">
        <f t="shared" si="73"/>
        <v/>
      </c>
      <c r="BG248" s="13" t="str">
        <f t="shared" si="74"/>
        <v/>
      </c>
      <c r="BH248" s="2">
        <f t="shared" si="75"/>
        <v>0</v>
      </c>
      <c r="BI248" s="13" t="str">
        <f t="shared" si="76"/>
        <v/>
      </c>
      <c r="BJ248" s="13" t="str">
        <f t="shared" si="77"/>
        <v/>
      </c>
      <c r="BK248" s="13" t="str">
        <f t="shared" si="78"/>
        <v/>
      </c>
      <c r="BL248" s="13" t="str">
        <f t="shared" si="79"/>
        <v/>
      </c>
      <c r="BM248" s="13" t="str">
        <f t="shared" si="80"/>
        <v/>
      </c>
      <c r="BN248" s="13" t="str">
        <f t="shared" si="81"/>
        <v/>
      </c>
      <c r="BO248" s="58" t="str">
        <f t="shared" si="82"/>
        <v/>
      </c>
    </row>
    <row r="249" spans="1:67" ht="10.5" x14ac:dyDescent="0.25">
      <c r="A249" s="30"/>
      <c r="B249" s="30"/>
      <c r="C249" s="30"/>
      <c r="D249" s="30"/>
      <c r="E249" s="30"/>
      <c r="F249" s="54"/>
      <c r="G249" s="30"/>
      <c r="H249" s="30"/>
      <c r="I249" s="31"/>
      <c r="J249" s="32"/>
      <c r="K249" s="32"/>
      <c r="L249" s="32"/>
      <c r="M249" s="32"/>
      <c r="N249" s="32"/>
      <c r="O249" s="32"/>
      <c r="P249" s="54"/>
      <c r="Q249" s="32"/>
      <c r="R249" s="54"/>
      <c r="S249" s="31"/>
      <c r="T249" s="54"/>
      <c r="U249" s="31"/>
      <c r="V249" s="31"/>
      <c r="W249" s="31"/>
      <c r="X249" s="59"/>
      <c r="Y249" s="59"/>
      <c r="Z249" s="59"/>
      <c r="AA249" s="59"/>
      <c r="AB249" s="59"/>
      <c r="AC249" s="30"/>
      <c r="AD249" s="59"/>
      <c r="AE249" s="30"/>
      <c r="AF249" s="59"/>
      <c r="AG249" s="30"/>
      <c r="AH249" s="59"/>
      <c r="AI249" s="30"/>
      <c r="AJ249" s="59"/>
      <c r="AK249" s="30"/>
      <c r="AL249" s="30"/>
      <c r="AM249" s="30"/>
      <c r="AN249" s="31"/>
      <c r="AO249" s="59"/>
      <c r="AP249" s="59"/>
      <c r="AQ249" s="59"/>
      <c r="AR249" s="31"/>
      <c r="AS249" s="4" t="str">
        <f>IF(AND(ISNA((VLOOKUP(F249,'2 Maakoodit'!A:A,1,FALSE)))=TRUE,ISBLANK(F249)=FALSE),"Maakoodia ei löydy maalistalta. ","")</f>
        <v/>
      </c>
      <c r="AT249" s="4" t="str">
        <f>IF(AND(ISNA((VLOOKUP(P249,'3 Toimialat'!A:A,1,FALSE)))=TRUE,ISBLANK(P249)=FALSE),"1. toimialakoodia ei löydy toimialalistalta. ","")</f>
        <v/>
      </c>
      <c r="AU249" s="4" t="str">
        <f>IF(AND(ISNA((VLOOKUP(R249,'3 Toimialat'!A:A,1,FALSE)))=TRUE,ISBLANK(R249)=FALSE),"2. toimialakoodia ei löydy toimialalistalta. ","")</f>
        <v/>
      </c>
      <c r="AV249" s="4" t="str">
        <f>IF(AND(ISNA((VLOOKUP(T249,'3 Toimialat'!A:A,1,FALSE)))=TRUE,ISBLANK(T249)=FALSE),"3. toimialakoodia ei löydy toimialalistalta. ","")</f>
        <v/>
      </c>
      <c r="AW249" s="13" t="str">
        <f t="shared" si="64"/>
        <v/>
      </c>
      <c r="AX249" s="13" t="str">
        <f t="shared" si="65"/>
        <v/>
      </c>
      <c r="AY249" s="13" t="str">
        <f t="shared" si="66"/>
        <v/>
      </c>
      <c r="AZ249" s="13" t="str">
        <f t="shared" si="67"/>
        <v/>
      </c>
      <c r="BA249" s="13" t="str">
        <f t="shared" si="68"/>
        <v/>
      </c>
      <c r="BB249" s="13" t="str">
        <f t="shared" si="69"/>
        <v/>
      </c>
      <c r="BC249" s="13" t="str">
        <f t="shared" si="70"/>
        <v/>
      </c>
      <c r="BD249" s="13" t="str">
        <f t="shared" si="71"/>
        <v/>
      </c>
      <c r="BE249" s="13" t="str">
        <f t="shared" si="72"/>
        <v/>
      </c>
      <c r="BF249" s="13" t="str">
        <f t="shared" si="73"/>
        <v/>
      </c>
      <c r="BG249" s="13" t="str">
        <f t="shared" si="74"/>
        <v/>
      </c>
      <c r="BH249" s="2">
        <f t="shared" si="75"/>
        <v>0</v>
      </c>
      <c r="BI249" s="13" t="str">
        <f t="shared" si="76"/>
        <v/>
      </c>
      <c r="BJ249" s="13" t="str">
        <f t="shared" si="77"/>
        <v/>
      </c>
      <c r="BK249" s="13" t="str">
        <f t="shared" si="78"/>
        <v/>
      </c>
      <c r="BL249" s="13" t="str">
        <f t="shared" si="79"/>
        <v/>
      </c>
      <c r="BM249" s="13" t="str">
        <f t="shared" si="80"/>
        <v/>
      </c>
      <c r="BN249" s="13" t="str">
        <f t="shared" si="81"/>
        <v/>
      </c>
      <c r="BO249" s="58" t="str">
        <f t="shared" si="82"/>
        <v/>
      </c>
    </row>
    <row r="250" spans="1:67" ht="10.5" x14ac:dyDescent="0.25">
      <c r="A250" s="30"/>
      <c r="B250" s="30"/>
      <c r="C250" s="30"/>
      <c r="D250" s="30"/>
      <c r="E250" s="30"/>
      <c r="F250" s="54"/>
      <c r="G250" s="30"/>
      <c r="H250" s="30"/>
      <c r="I250" s="31"/>
      <c r="J250" s="32"/>
      <c r="K250" s="32"/>
      <c r="L250" s="32"/>
      <c r="M250" s="32"/>
      <c r="N250" s="32"/>
      <c r="O250" s="32"/>
      <c r="P250" s="54"/>
      <c r="Q250" s="32"/>
      <c r="R250" s="54"/>
      <c r="S250" s="31"/>
      <c r="T250" s="54"/>
      <c r="U250" s="31"/>
      <c r="V250" s="31"/>
      <c r="W250" s="31"/>
      <c r="X250" s="59"/>
      <c r="Y250" s="59"/>
      <c r="Z250" s="59"/>
      <c r="AA250" s="59"/>
      <c r="AB250" s="59"/>
      <c r="AC250" s="30"/>
      <c r="AD250" s="59"/>
      <c r="AE250" s="30"/>
      <c r="AF250" s="59"/>
      <c r="AG250" s="30"/>
      <c r="AH250" s="59"/>
      <c r="AI250" s="30"/>
      <c r="AJ250" s="59"/>
      <c r="AK250" s="30"/>
      <c r="AL250" s="30"/>
      <c r="AM250" s="30"/>
      <c r="AN250" s="31"/>
      <c r="AO250" s="59"/>
      <c r="AP250" s="59"/>
      <c r="AQ250" s="59"/>
      <c r="AR250" s="31"/>
      <c r="AS250" s="4" t="str">
        <f>IF(AND(ISNA((VLOOKUP(F250,'2 Maakoodit'!A:A,1,FALSE)))=TRUE,ISBLANK(F250)=FALSE),"Maakoodia ei löydy maalistalta. ","")</f>
        <v/>
      </c>
      <c r="AT250" s="4" t="str">
        <f>IF(AND(ISNA((VLOOKUP(P250,'3 Toimialat'!A:A,1,FALSE)))=TRUE,ISBLANK(P250)=FALSE),"1. toimialakoodia ei löydy toimialalistalta. ","")</f>
        <v/>
      </c>
      <c r="AU250" s="4" t="str">
        <f>IF(AND(ISNA((VLOOKUP(R250,'3 Toimialat'!A:A,1,FALSE)))=TRUE,ISBLANK(R250)=FALSE),"2. toimialakoodia ei löydy toimialalistalta. ","")</f>
        <v/>
      </c>
      <c r="AV250" s="4" t="str">
        <f>IF(AND(ISNA((VLOOKUP(T250,'3 Toimialat'!A:A,1,FALSE)))=TRUE,ISBLANK(T250)=FALSE),"3. toimialakoodia ei löydy toimialalistalta. ","")</f>
        <v/>
      </c>
      <c r="AW250" s="13" t="str">
        <f t="shared" si="64"/>
        <v/>
      </c>
      <c r="AX250" s="13" t="str">
        <f t="shared" si="65"/>
        <v/>
      </c>
      <c r="AY250" s="13" t="str">
        <f t="shared" si="66"/>
        <v/>
      </c>
      <c r="AZ250" s="13" t="str">
        <f t="shared" si="67"/>
        <v/>
      </c>
      <c r="BA250" s="13" t="str">
        <f t="shared" si="68"/>
        <v/>
      </c>
      <c r="BB250" s="13" t="str">
        <f t="shared" si="69"/>
        <v/>
      </c>
      <c r="BC250" s="13" t="str">
        <f t="shared" si="70"/>
        <v/>
      </c>
      <c r="BD250" s="13" t="str">
        <f t="shared" si="71"/>
        <v/>
      </c>
      <c r="BE250" s="13" t="str">
        <f t="shared" si="72"/>
        <v/>
      </c>
      <c r="BF250" s="13" t="str">
        <f t="shared" si="73"/>
        <v/>
      </c>
      <c r="BG250" s="13" t="str">
        <f t="shared" si="74"/>
        <v/>
      </c>
      <c r="BH250" s="2">
        <f t="shared" si="75"/>
        <v>0</v>
      </c>
      <c r="BI250" s="13" t="str">
        <f t="shared" si="76"/>
        <v/>
      </c>
      <c r="BJ250" s="13" t="str">
        <f t="shared" si="77"/>
        <v/>
      </c>
      <c r="BK250" s="13" t="str">
        <f t="shared" si="78"/>
        <v/>
      </c>
      <c r="BL250" s="13" t="str">
        <f t="shared" si="79"/>
        <v/>
      </c>
      <c r="BM250" s="13" t="str">
        <f t="shared" si="80"/>
        <v/>
      </c>
      <c r="BN250" s="13" t="str">
        <f t="shared" si="81"/>
        <v/>
      </c>
      <c r="BO250" s="58" t="str">
        <f t="shared" si="82"/>
        <v/>
      </c>
    </row>
    <row r="251" spans="1:67" ht="10.5" x14ac:dyDescent="0.25">
      <c r="A251" s="30"/>
      <c r="B251" s="30"/>
      <c r="C251" s="30"/>
      <c r="D251" s="30"/>
      <c r="E251" s="30"/>
      <c r="F251" s="54"/>
      <c r="G251" s="30"/>
      <c r="H251" s="30"/>
      <c r="I251" s="31"/>
      <c r="J251" s="32"/>
      <c r="K251" s="32"/>
      <c r="L251" s="32"/>
      <c r="M251" s="32"/>
      <c r="N251" s="32"/>
      <c r="O251" s="32"/>
      <c r="P251" s="54"/>
      <c r="Q251" s="32"/>
      <c r="R251" s="54"/>
      <c r="S251" s="31"/>
      <c r="T251" s="54"/>
      <c r="U251" s="31"/>
      <c r="V251" s="31"/>
      <c r="W251" s="31"/>
      <c r="X251" s="59"/>
      <c r="Y251" s="59"/>
      <c r="Z251" s="59"/>
      <c r="AA251" s="59"/>
      <c r="AB251" s="59"/>
      <c r="AC251" s="30"/>
      <c r="AD251" s="59"/>
      <c r="AE251" s="30"/>
      <c r="AF251" s="59"/>
      <c r="AG251" s="30"/>
      <c r="AH251" s="59"/>
      <c r="AI251" s="30"/>
      <c r="AJ251" s="59"/>
      <c r="AK251" s="30"/>
      <c r="AL251" s="30"/>
      <c r="AM251" s="30"/>
      <c r="AN251" s="31"/>
      <c r="AO251" s="59"/>
      <c r="AP251" s="59"/>
      <c r="AQ251" s="59"/>
      <c r="AR251" s="31"/>
      <c r="AS251" s="4" t="str">
        <f>IF(AND(ISNA((VLOOKUP(F251,'2 Maakoodit'!A:A,1,FALSE)))=TRUE,ISBLANK(F251)=FALSE),"Maakoodia ei löydy maalistalta. ","")</f>
        <v/>
      </c>
      <c r="AT251" s="4" t="str">
        <f>IF(AND(ISNA((VLOOKUP(P251,'3 Toimialat'!A:A,1,FALSE)))=TRUE,ISBLANK(P251)=FALSE),"1. toimialakoodia ei löydy toimialalistalta. ","")</f>
        <v/>
      </c>
      <c r="AU251" s="4" t="str">
        <f>IF(AND(ISNA((VLOOKUP(R251,'3 Toimialat'!A:A,1,FALSE)))=TRUE,ISBLANK(R251)=FALSE),"2. toimialakoodia ei löydy toimialalistalta. ","")</f>
        <v/>
      </c>
      <c r="AV251" s="4" t="str">
        <f>IF(AND(ISNA((VLOOKUP(T251,'3 Toimialat'!A:A,1,FALSE)))=TRUE,ISBLANK(T251)=FALSE),"3. toimialakoodia ei löydy toimialalistalta. ","")</f>
        <v/>
      </c>
      <c r="AW251" s="13" t="str">
        <f t="shared" si="64"/>
        <v/>
      </c>
      <c r="AX251" s="13" t="str">
        <f t="shared" si="65"/>
        <v/>
      </c>
      <c r="AY251" s="13" t="str">
        <f t="shared" si="66"/>
        <v/>
      </c>
      <c r="AZ251" s="13" t="str">
        <f t="shared" si="67"/>
        <v/>
      </c>
      <c r="BA251" s="13" t="str">
        <f t="shared" si="68"/>
        <v/>
      </c>
      <c r="BB251" s="13" t="str">
        <f t="shared" si="69"/>
        <v/>
      </c>
      <c r="BC251" s="13" t="str">
        <f t="shared" si="70"/>
        <v/>
      </c>
      <c r="BD251" s="13" t="str">
        <f t="shared" si="71"/>
        <v/>
      </c>
      <c r="BE251" s="13" t="str">
        <f t="shared" si="72"/>
        <v/>
      </c>
      <c r="BF251" s="13" t="str">
        <f t="shared" si="73"/>
        <v/>
      </c>
      <c r="BG251" s="13" t="str">
        <f t="shared" si="74"/>
        <v/>
      </c>
      <c r="BH251" s="2">
        <f t="shared" si="75"/>
        <v>0</v>
      </c>
      <c r="BI251" s="13" t="str">
        <f t="shared" si="76"/>
        <v/>
      </c>
      <c r="BJ251" s="13" t="str">
        <f t="shared" si="77"/>
        <v/>
      </c>
      <c r="BK251" s="13" t="str">
        <f t="shared" si="78"/>
        <v/>
      </c>
      <c r="BL251" s="13" t="str">
        <f t="shared" si="79"/>
        <v/>
      </c>
      <c r="BM251" s="13" t="str">
        <f t="shared" si="80"/>
        <v/>
      </c>
      <c r="BN251" s="13" t="str">
        <f t="shared" si="81"/>
        <v/>
      </c>
      <c r="BO251" s="58" t="str">
        <f t="shared" si="82"/>
        <v/>
      </c>
    </row>
    <row r="252" spans="1:67" ht="10.5" x14ac:dyDescent="0.25">
      <c r="A252" s="30"/>
      <c r="B252" s="30"/>
      <c r="C252" s="30"/>
      <c r="D252" s="30"/>
      <c r="E252" s="30"/>
      <c r="F252" s="54"/>
      <c r="G252" s="30"/>
      <c r="H252" s="30"/>
      <c r="I252" s="31"/>
      <c r="J252" s="32"/>
      <c r="K252" s="32"/>
      <c r="L252" s="32"/>
      <c r="M252" s="32"/>
      <c r="N252" s="32"/>
      <c r="O252" s="32"/>
      <c r="P252" s="54"/>
      <c r="Q252" s="32"/>
      <c r="R252" s="54"/>
      <c r="S252" s="31"/>
      <c r="T252" s="54"/>
      <c r="U252" s="31"/>
      <c r="V252" s="31"/>
      <c r="W252" s="31"/>
      <c r="X252" s="59"/>
      <c r="Y252" s="59"/>
      <c r="Z252" s="59"/>
      <c r="AA252" s="59"/>
      <c r="AB252" s="59"/>
      <c r="AC252" s="30"/>
      <c r="AD252" s="59"/>
      <c r="AE252" s="30"/>
      <c r="AF252" s="59"/>
      <c r="AG252" s="30"/>
      <c r="AH252" s="59"/>
      <c r="AI252" s="30"/>
      <c r="AJ252" s="59"/>
      <c r="AK252" s="30"/>
      <c r="AL252" s="30"/>
      <c r="AM252" s="30"/>
      <c r="AN252" s="31"/>
      <c r="AO252" s="59"/>
      <c r="AP252" s="59"/>
      <c r="AQ252" s="59"/>
      <c r="AR252" s="31"/>
      <c r="AS252" s="4" t="str">
        <f>IF(AND(ISNA((VLOOKUP(F252,'2 Maakoodit'!A:A,1,FALSE)))=TRUE,ISBLANK(F252)=FALSE),"Maakoodia ei löydy maalistalta. ","")</f>
        <v/>
      </c>
      <c r="AT252" s="4" t="str">
        <f>IF(AND(ISNA((VLOOKUP(P252,'3 Toimialat'!A:A,1,FALSE)))=TRUE,ISBLANK(P252)=FALSE),"1. toimialakoodia ei löydy toimialalistalta. ","")</f>
        <v/>
      </c>
      <c r="AU252" s="4" t="str">
        <f>IF(AND(ISNA((VLOOKUP(R252,'3 Toimialat'!A:A,1,FALSE)))=TRUE,ISBLANK(R252)=FALSE),"2. toimialakoodia ei löydy toimialalistalta. ","")</f>
        <v/>
      </c>
      <c r="AV252" s="4" t="str">
        <f>IF(AND(ISNA((VLOOKUP(T252,'3 Toimialat'!A:A,1,FALSE)))=TRUE,ISBLANK(T252)=FALSE),"3. toimialakoodia ei löydy toimialalistalta. ","")</f>
        <v/>
      </c>
      <c r="AW252" s="13" t="str">
        <f t="shared" si="64"/>
        <v/>
      </c>
      <c r="AX252" s="13" t="str">
        <f t="shared" si="65"/>
        <v/>
      </c>
      <c r="AY252" s="13" t="str">
        <f t="shared" si="66"/>
        <v/>
      </c>
      <c r="AZ252" s="13" t="str">
        <f t="shared" si="67"/>
        <v/>
      </c>
      <c r="BA252" s="13" t="str">
        <f t="shared" si="68"/>
        <v/>
      </c>
      <c r="BB252" s="13" t="str">
        <f t="shared" si="69"/>
        <v/>
      </c>
      <c r="BC252" s="13" t="str">
        <f t="shared" si="70"/>
        <v/>
      </c>
      <c r="BD252" s="13" t="str">
        <f t="shared" si="71"/>
        <v/>
      </c>
      <c r="BE252" s="13" t="str">
        <f t="shared" si="72"/>
        <v/>
      </c>
      <c r="BF252" s="13" t="str">
        <f t="shared" si="73"/>
        <v/>
      </c>
      <c r="BG252" s="13" t="str">
        <f t="shared" si="74"/>
        <v/>
      </c>
      <c r="BH252" s="2">
        <f t="shared" si="75"/>
        <v>0</v>
      </c>
      <c r="BI252" s="13" t="str">
        <f t="shared" si="76"/>
        <v/>
      </c>
      <c r="BJ252" s="13" t="str">
        <f t="shared" si="77"/>
        <v/>
      </c>
      <c r="BK252" s="13" t="str">
        <f t="shared" si="78"/>
        <v/>
      </c>
      <c r="BL252" s="13" t="str">
        <f t="shared" si="79"/>
        <v/>
      </c>
      <c r="BM252" s="13" t="str">
        <f t="shared" si="80"/>
        <v/>
      </c>
      <c r="BN252" s="13" t="str">
        <f t="shared" si="81"/>
        <v/>
      </c>
      <c r="BO252" s="58" t="str">
        <f t="shared" si="82"/>
        <v/>
      </c>
    </row>
    <row r="253" spans="1:67" ht="10.5" x14ac:dyDescent="0.25">
      <c r="A253" s="30"/>
      <c r="B253" s="30"/>
      <c r="C253" s="30"/>
      <c r="D253" s="30"/>
      <c r="E253" s="30"/>
      <c r="F253" s="54"/>
      <c r="G253" s="30"/>
      <c r="H253" s="30"/>
      <c r="I253" s="31"/>
      <c r="J253" s="32"/>
      <c r="K253" s="32"/>
      <c r="L253" s="32"/>
      <c r="M253" s="32"/>
      <c r="N253" s="32"/>
      <c r="O253" s="32"/>
      <c r="P253" s="54"/>
      <c r="Q253" s="32"/>
      <c r="R253" s="54"/>
      <c r="S253" s="31"/>
      <c r="T253" s="54"/>
      <c r="U253" s="31"/>
      <c r="V253" s="31"/>
      <c r="W253" s="31"/>
      <c r="X253" s="59"/>
      <c r="Y253" s="59"/>
      <c r="Z253" s="59"/>
      <c r="AA253" s="59"/>
      <c r="AB253" s="59"/>
      <c r="AC253" s="30"/>
      <c r="AD253" s="59"/>
      <c r="AE253" s="30"/>
      <c r="AF253" s="59"/>
      <c r="AG253" s="30"/>
      <c r="AH253" s="59"/>
      <c r="AI253" s="30"/>
      <c r="AJ253" s="59"/>
      <c r="AK253" s="30"/>
      <c r="AL253" s="30"/>
      <c r="AM253" s="30"/>
      <c r="AN253" s="31"/>
      <c r="AO253" s="59"/>
      <c r="AP253" s="59"/>
      <c r="AQ253" s="59"/>
      <c r="AR253" s="31"/>
      <c r="AS253" s="4" t="str">
        <f>IF(AND(ISNA((VLOOKUP(F253,'2 Maakoodit'!A:A,1,FALSE)))=TRUE,ISBLANK(F253)=FALSE),"Maakoodia ei löydy maalistalta. ","")</f>
        <v/>
      </c>
      <c r="AT253" s="4" t="str">
        <f>IF(AND(ISNA((VLOOKUP(P253,'3 Toimialat'!A:A,1,FALSE)))=TRUE,ISBLANK(P253)=FALSE),"1. toimialakoodia ei löydy toimialalistalta. ","")</f>
        <v/>
      </c>
      <c r="AU253" s="4" t="str">
        <f>IF(AND(ISNA((VLOOKUP(R253,'3 Toimialat'!A:A,1,FALSE)))=TRUE,ISBLANK(R253)=FALSE),"2. toimialakoodia ei löydy toimialalistalta. ","")</f>
        <v/>
      </c>
      <c r="AV253" s="4" t="str">
        <f>IF(AND(ISNA((VLOOKUP(T253,'3 Toimialat'!A:A,1,FALSE)))=TRUE,ISBLANK(T253)=FALSE),"3. toimialakoodia ei löydy toimialalistalta. ","")</f>
        <v/>
      </c>
      <c r="AW253" s="13" t="str">
        <f t="shared" si="64"/>
        <v/>
      </c>
      <c r="AX253" s="13" t="str">
        <f t="shared" si="65"/>
        <v/>
      </c>
      <c r="AY253" s="13" t="str">
        <f t="shared" si="66"/>
        <v/>
      </c>
      <c r="AZ253" s="13" t="str">
        <f t="shared" si="67"/>
        <v/>
      </c>
      <c r="BA253" s="13" t="str">
        <f t="shared" si="68"/>
        <v/>
      </c>
      <c r="BB253" s="13" t="str">
        <f t="shared" si="69"/>
        <v/>
      </c>
      <c r="BC253" s="13" t="str">
        <f t="shared" si="70"/>
        <v/>
      </c>
      <c r="BD253" s="13" t="str">
        <f t="shared" si="71"/>
        <v/>
      </c>
      <c r="BE253" s="13" t="str">
        <f t="shared" si="72"/>
        <v/>
      </c>
      <c r="BF253" s="13" t="str">
        <f t="shared" si="73"/>
        <v/>
      </c>
      <c r="BG253" s="13" t="str">
        <f t="shared" si="74"/>
        <v/>
      </c>
      <c r="BH253" s="2">
        <f t="shared" si="75"/>
        <v>0</v>
      </c>
      <c r="BI253" s="13" t="str">
        <f t="shared" si="76"/>
        <v/>
      </c>
      <c r="BJ253" s="13" t="str">
        <f t="shared" si="77"/>
        <v/>
      </c>
      <c r="BK253" s="13" t="str">
        <f t="shared" si="78"/>
        <v/>
      </c>
      <c r="BL253" s="13" t="str">
        <f t="shared" si="79"/>
        <v/>
      </c>
      <c r="BM253" s="13" t="str">
        <f t="shared" si="80"/>
        <v/>
      </c>
      <c r="BN253" s="13" t="str">
        <f t="shared" si="81"/>
        <v/>
      </c>
      <c r="BO253" s="58" t="str">
        <f t="shared" si="82"/>
        <v/>
      </c>
    </row>
    <row r="254" spans="1:67" ht="10.5" x14ac:dyDescent="0.25">
      <c r="A254" s="30"/>
      <c r="B254" s="30"/>
      <c r="C254" s="30"/>
      <c r="D254" s="30"/>
      <c r="E254" s="30"/>
      <c r="F254" s="54"/>
      <c r="G254" s="30"/>
      <c r="H254" s="30"/>
      <c r="I254" s="31"/>
      <c r="J254" s="32"/>
      <c r="K254" s="32"/>
      <c r="L254" s="32"/>
      <c r="M254" s="32"/>
      <c r="N254" s="32"/>
      <c r="O254" s="32"/>
      <c r="P254" s="54"/>
      <c r="Q254" s="32"/>
      <c r="R254" s="54"/>
      <c r="S254" s="31"/>
      <c r="T254" s="54"/>
      <c r="U254" s="31"/>
      <c r="V254" s="31"/>
      <c r="W254" s="31"/>
      <c r="X254" s="59"/>
      <c r="Y254" s="59"/>
      <c r="Z254" s="59"/>
      <c r="AA254" s="59"/>
      <c r="AB254" s="59"/>
      <c r="AC254" s="30"/>
      <c r="AD254" s="59"/>
      <c r="AE254" s="30"/>
      <c r="AF254" s="59"/>
      <c r="AG254" s="30"/>
      <c r="AH254" s="59"/>
      <c r="AI254" s="30"/>
      <c r="AJ254" s="59"/>
      <c r="AK254" s="30"/>
      <c r="AL254" s="30"/>
      <c r="AM254" s="30"/>
      <c r="AN254" s="31"/>
      <c r="AO254" s="59"/>
      <c r="AP254" s="59"/>
      <c r="AQ254" s="59"/>
      <c r="AR254" s="31"/>
      <c r="AS254" s="4" t="str">
        <f>IF(AND(ISNA((VLOOKUP(F254,'2 Maakoodit'!A:A,1,FALSE)))=TRUE,ISBLANK(F254)=FALSE),"Maakoodia ei löydy maalistalta. ","")</f>
        <v/>
      </c>
      <c r="AT254" s="4" t="str">
        <f>IF(AND(ISNA((VLOOKUP(P254,'3 Toimialat'!A:A,1,FALSE)))=TRUE,ISBLANK(P254)=FALSE),"1. toimialakoodia ei löydy toimialalistalta. ","")</f>
        <v/>
      </c>
      <c r="AU254" s="4" t="str">
        <f>IF(AND(ISNA((VLOOKUP(R254,'3 Toimialat'!A:A,1,FALSE)))=TRUE,ISBLANK(R254)=FALSE),"2. toimialakoodia ei löydy toimialalistalta. ","")</f>
        <v/>
      </c>
      <c r="AV254" s="4" t="str">
        <f>IF(AND(ISNA((VLOOKUP(T254,'3 Toimialat'!A:A,1,FALSE)))=TRUE,ISBLANK(T254)=FALSE),"3. toimialakoodia ei löydy toimialalistalta. ","")</f>
        <v/>
      </c>
      <c r="AW254" s="13" t="str">
        <f t="shared" si="64"/>
        <v/>
      </c>
      <c r="AX254" s="13" t="str">
        <f t="shared" si="65"/>
        <v/>
      </c>
      <c r="AY254" s="13" t="str">
        <f t="shared" si="66"/>
        <v/>
      </c>
      <c r="AZ254" s="13" t="str">
        <f t="shared" si="67"/>
        <v/>
      </c>
      <c r="BA254" s="13" t="str">
        <f t="shared" si="68"/>
        <v/>
      </c>
      <c r="BB254" s="13" t="str">
        <f t="shared" si="69"/>
        <v/>
      </c>
      <c r="BC254" s="13" t="str">
        <f t="shared" si="70"/>
        <v/>
      </c>
      <c r="BD254" s="13" t="str">
        <f t="shared" si="71"/>
        <v/>
      </c>
      <c r="BE254" s="13" t="str">
        <f t="shared" si="72"/>
        <v/>
      </c>
      <c r="BF254" s="13" t="str">
        <f t="shared" si="73"/>
        <v/>
      </c>
      <c r="BG254" s="13" t="str">
        <f t="shared" si="74"/>
        <v/>
      </c>
      <c r="BH254" s="2">
        <f t="shared" si="75"/>
        <v>0</v>
      </c>
      <c r="BI254" s="13" t="str">
        <f t="shared" si="76"/>
        <v/>
      </c>
      <c r="BJ254" s="13" t="str">
        <f t="shared" si="77"/>
        <v/>
      </c>
      <c r="BK254" s="13" t="str">
        <f t="shared" si="78"/>
        <v/>
      </c>
      <c r="BL254" s="13" t="str">
        <f t="shared" si="79"/>
        <v/>
      </c>
      <c r="BM254" s="13" t="str">
        <f t="shared" si="80"/>
        <v/>
      </c>
      <c r="BN254" s="13" t="str">
        <f t="shared" si="81"/>
        <v/>
      </c>
      <c r="BO254" s="58" t="str">
        <f t="shared" si="82"/>
        <v/>
      </c>
    </row>
    <row r="255" spans="1:67" ht="10.5" x14ac:dyDescent="0.25">
      <c r="A255" s="30"/>
      <c r="B255" s="30"/>
      <c r="C255" s="30"/>
      <c r="D255" s="30"/>
      <c r="E255" s="30"/>
      <c r="F255" s="54"/>
      <c r="G255" s="30"/>
      <c r="H255" s="30"/>
      <c r="I255" s="31"/>
      <c r="J255" s="32"/>
      <c r="K255" s="32"/>
      <c r="L255" s="32"/>
      <c r="M255" s="32"/>
      <c r="N255" s="32"/>
      <c r="O255" s="32"/>
      <c r="P255" s="54"/>
      <c r="Q255" s="32"/>
      <c r="R255" s="54"/>
      <c r="S255" s="31"/>
      <c r="T255" s="54"/>
      <c r="U255" s="31"/>
      <c r="V255" s="31"/>
      <c r="W255" s="31"/>
      <c r="X255" s="59"/>
      <c r="Y255" s="59"/>
      <c r="Z255" s="59"/>
      <c r="AA255" s="59"/>
      <c r="AB255" s="59"/>
      <c r="AC255" s="30"/>
      <c r="AD255" s="59"/>
      <c r="AE255" s="30"/>
      <c r="AF255" s="59"/>
      <c r="AG255" s="30"/>
      <c r="AH255" s="59"/>
      <c r="AI255" s="30"/>
      <c r="AJ255" s="59"/>
      <c r="AK255" s="30"/>
      <c r="AL255" s="30"/>
      <c r="AM255" s="30"/>
      <c r="AN255" s="31"/>
      <c r="AO255" s="59"/>
      <c r="AP255" s="59"/>
      <c r="AQ255" s="59"/>
      <c r="AR255" s="31"/>
      <c r="AS255" s="4" t="str">
        <f>IF(AND(ISNA((VLOOKUP(F255,'2 Maakoodit'!A:A,1,FALSE)))=TRUE,ISBLANK(F255)=FALSE),"Maakoodia ei löydy maalistalta. ","")</f>
        <v/>
      </c>
      <c r="AT255" s="4" t="str">
        <f>IF(AND(ISNA((VLOOKUP(P255,'3 Toimialat'!A:A,1,FALSE)))=TRUE,ISBLANK(P255)=FALSE),"1. toimialakoodia ei löydy toimialalistalta. ","")</f>
        <v/>
      </c>
      <c r="AU255" s="4" t="str">
        <f>IF(AND(ISNA((VLOOKUP(R255,'3 Toimialat'!A:A,1,FALSE)))=TRUE,ISBLANK(R255)=FALSE),"2. toimialakoodia ei löydy toimialalistalta. ","")</f>
        <v/>
      </c>
      <c r="AV255" s="4" t="str">
        <f>IF(AND(ISNA((VLOOKUP(T255,'3 Toimialat'!A:A,1,FALSE)))=TRUE,ISBLANK(T255)=FALSE),"3. toimialakoodia ei löydy toimialalistalta. ","")</f>
        <v/>
      </c>
      <c r="AW255" s="13" t="str">
        <f t="shared" si="64"/>
        <v/>
      </c>
      <c r="AX255" s="13" t="str">
        <f t="shared" si="65"/>
        <v/>
      </c>
      <c r="AY255" s="13" t="str">
        <f t="shared" si="66"/>
        <v/>
      </c>
      <c r="AZ255" s="13" t="str">
        <f t="shared" si="67"/>
        <v/>
      </c>
      <c r="BA255" s="13" t="str">
        <f t="shared" si="68"/>
        <v/>
      </c>
      <c r="BB255" s="13" t="str">
        <f t="shared" si="69"/>
        <v/>
      </c>
      <c r="BC255" s="13" t="str">
        <f t="shared" si="70"/>
        <v/>
      </c>
      <c r="BD255" s="13" t="str">
        <f t="shared" si="71"/>
        <v/>
      </c>
      <c r="BE255" s="13" t="str">
        <f t="shared" si="72"/>
        <v/>
      </c>
      <c r="BF255" s="13" t="str">
        <f t="shared" si="73"/>
        <v/>
      </c>
      <c r="BG255" s="13" t="str">
        <f t="shared" si="74"/>
        <v/>
      </c>
      <c r="BH255" s="2">
        <f t="shared" si="75"/>
        <v>0</v>
      </c>
      <c r="BI255" s="13" t="str">
        <f t="shared" si="76"/>
        <v/>
      </c>
      <c r="BJ255" s="13" t="str">
        <f t="shared" si="77"/>
        <v/>
      </c>
      <c r="BK255" s="13" t="str">
        <f t="shared" si="78"/>
        <v/>
      </c>
      <c r="BL255" s="13" t="str">
        <f t="shared" si="79"/>
        <v/>
      </c>
      <c r="BM255" s="13" t="str">
        <f t="shared" si="80"/>
        <v/>
      </c>
      <c r="BN255" s="13" t="str">
        <f t="shared" si="81"/>
        <v/>
      </c>
      <c r="BO255" s="58" t="str">
        <f t="shared" si="82"/>
        <v/>
      </c>
    </row>
    <row r="256" spans="1:67" ht="10.5" x14ac:dyDescent="0.25">
      <c r="A256" s="30"/>
      <c r="B256" s="30"/>
      <c r="C256" s="30"/>
      <c r="D256" s="30"/>
      <c r="E256" s="30"/>
      <c r="F256" s="54"/>
      <c r="G256" s="30"/>
      <c r="H256" s="30"/>
      <c r="I256" s="31"/>
      <c r="J256" s="32"/>
      <c r="K256" s="32"/>
      <c r="L256" s="32"/>
      <c r="M256" s="32"/>
      <c r="N256" s="32"/>
      <c r="O256" s="32"/>
      <c r="P256" s="54"/>
      <c r="Q256" s="32"/>
      <c r="R256" s="54"/>
      <c r="S256" s="31"/>
      <c r="T256" s="54"/>
      <c r="U256" s="31"/>
      <c r="V256" s="31"/>
      <c r="W256" s="31"/>
      <c r="X256" s="59"/>
      <c r="Y256" s="59"/>
      <c r="Z256" s="59"/>
      <c r="AA256" s="59"/>
      <c r="AB256" s="59"/>
      <c r="AC256" s="30"/>
      <c r="AD256" s="59"/>
      <c r="AE256" s="30"/>
      <c r="AF256" s="59"/>
      <c r="AG256" s="30"/>
      <c r="AH256" s="59"/>
      <c r="AI256" s="30"/>
      <c r="AJ256" s="59"/>
      <c r="AK256" s="30"/>
      <c r="AL256" s="30"/>
      <c r="AM256" s="30"/>
      <c r="AN256" s="31"/>
      <c r="AO256" s="59"/>
      <c r="AP256" s="59"/>
      <c r="AQ256" s="59"/>
      <c r="AR256" s="31"/>
      <c r="AS256" s="4" t="str">
        <f>IF(AND(ISNA((VLOOKUP(F256,'2 Maakoodit'!A:A,1,FALSE)))=TRUE,ISBLANK(F256)=FALSE),"Maakoodia ei löydy maalistalta. ","")</f>
        <v/>
      </c>
      <c r="AT256" s="4" t="str">
        <f>IF(AND(ISNA((VLOOKUP(P256,'3 Toimialat'!A:A,1,FALSE)))=TRUE,ISBLANK(P256)=FALSE),"1. toimialakoodia ei löydy toimialalistalta. ","")</f>
        <v/>
      </c>
      <c r="AU256" s="4" t="str">
        <f>IF(AND(ISNA((VLOOKUP(R256,'3 Toimialat'!A:A,1,FALSE)))=TRUE,ISBLANK(R256)=FALSE),"2. toimialakoodia ei löydy toimialalistalta. ","")</f>
        <v/>
      </c>
      <c r="AV256" s="4" t="str">
        <f>IF(AND(ISNA((VLOOKUP(T256,'3 Toimialat'!A:A,1,FALSE)))=TRUE,ISBLANK(T256)=FALSE),"3. toimialakoodia ei löydy toimialalistalta. ","")</f>
        <v/>
      </c>
      <c r="AW256" s="13" t="str">
        <f t="shared" si="64"/>
        <v/>
      </c>
      <c r="AX256" s="13" t="str">
        <f t="shared" si="65"/>
        <v/>
      </c>
      <c r="AY256" s="13" t="str">
        <f t="shared" si="66"/>
        <v/>
      </c>
      <c r="AZ256" s="13" t="str">
        <f t="shared" si="67"/>
        <v/>
      </c>
      <c r="BA256" s="13" t="str">
        <f t="shared" si="68"/>
        <v/>
      </c>
      <c r="BB256" s="13" t="str">
        <f t="shared" si="69"/>
        <v/>
      </c>
      <c r="BC256" s="13" t="str">
        <f t="shared" si="70"/>
        <v/>
      </c>
      <c r="BD256" s="13" t="str">
        <f t="shared" si="71"/>
        <v/>
      </c>
      <c r="BE256" s="13" t="str">
        <f t="shared" si="72"/>
        <v/>
      </c>
      <c r="BF256" s="13" t="str">
        <f t="shared" si="73"/>
        <v/>
      </c>
      <c r="BG256" s="13" t="str">
        <f t="shared" si="74"/>
        <v/>
      </c>
      <c r="BH256" s="2">
        <f t="shared" si="75"/>
        <v>0</v>
      </c>
      <c r="BI256" s="13" t="str">
        <f t="shared" si="76"/>
        <v/>
      </c>
      <c r="BJ256" s="13" t="str">
        <f t="shared" si="77"/>
        <v/>
      </c>
      <c r="BK256" s="13" t="str">
        <f t="shared" si="78"/>
        <v/>
      </c>
      <c r="BL256" s="13" t="str">
        <f t="shared" si="79"/>
        <v/>
      </c>
      <c r="BM256" s="13" t="str">
        <f t="shared" si="80"/>
        <v/>
      </c>
      <c r="BN256" s="13" t="str">
        <f t="shared" si="81"/>
        <v/>
      </c>
      <c r="BO256" s="58" t="str">
        <f t="shared" si="82"/>
        <v/>
      </c>
    </row>
    <row r="257" spans="1:67" ht="10.5" x14ac:dyDescent="0.25">
      <c r="A257" s="30"/>
      <c r="B257" s="30"/>
      <c r="C257" s="30"/>
      <c r="D257" s="30"/>
      <c r="E257" s="30"/>
      <c r="F257" s="54"/>
      <c r="G257" s="30"/>
      <c r="H257" s="30"/>
      <c r="I257" s="31"/>
      <c r="J257" s="32"/>
      <c r="K257" s="32"/>
      <c r="L257" s="32"/>
      <c r="M257" s="32"/>
      <c r="N257" s="32"/>
      <c r="O257" s="32"/>
      <c r="P257" s="54"/>
      <c r="Q257" s="32"/>
      <c r="R257" s="54"/>
      <c r="S257" s="31"/>
      <c r="T257" s="54"/>
      <c r="U257" s="31"/>
      <c r="V257" s="31"/>
      <c r="W257" s="31"/>
      <c r="X257" s="59"/>
      <c r="Y257" s="59"/>
      <c r="Z257" s="59"/>
      <c r="AA257" s="59"/>
      <c r="AB257" s="59"/>
      <c r="AC257" s="30"/>
      <c r="AD257" s="59"/>
      <c r="AE257" s="30"/>
      <c r="AF257" s="59"/>
      <c r="AG257" s="30"/>
      <c r="AH257" s="59"/>
      <c r="AI257" s="30"/>
      <c r="AJ257" s="59"/>
      <c r="AK257" s="30"/>
      <c r="AL257" s="30"/>
      <c r="AM257" s="30"/>
      <c r="AN257" s="31"/>
      <c r="AO257" s="59"/>
      <c r="AP257" s="59"/>
      <c r="AQ257" s="59"/>
      <c r="AR257" s="31"/>
      <c r="AS257" s="4" t="str">
        <f>IF(AND(ISNA((VLOOKUP(F257,'2 Maakoodit'!A:A,1,FALSE)))=TRUE,ISBLANK(F257)=FALSE),"Maakoodia ei löydy maalistalta. ","")</f>
        <v/>
      </c>
      <c r="AT257" s="4" t="str">
        <f>IF(AND(ISNA((VLOOKUP(P257,'3 Toimialat'!A:A,1,FALSE)))=TRUE,ISBLANK(P257)=FALSE),"1. toimialakoodia ei löydy toimialalistalta. ","")</f>
        <v/>
      </c>
      <c r="AU257" s="4" t="str">
        <f>IF(AND(ISNA((VLOOKUP(R257,'3 Toimialat'!A:A,1,FALSE)))=TRUE,ISBLANK(R257)=FALSE),"2. toimialakoodia ei löydy toimialalistalta. ","")</f>
        <v/>
      </c>
      <c r="AV257" s="4" t="str">
        <f>IF(AND(ISNA((VLOOKUP(T257,'3 Toimialat'!A:A,1,FALSE)))=TRUE,ISBLANK(T257)=FALSE),"3. toimialakoodia ei löydy toimialalistalta. ","")</f>
        <v/>
      </c>
      <c r="AW257" s="13" t="str">
        <f t="shared" si="64"/>
        <v/>
      </c>
      <c r="AX257" s="13" t="str">
        <f t="shared" si="65"/>
        <v/>
      </c>
      <c r="AY257" s="13" t="str">
        <f t="shared" si="66"/>
        <v/>
      </c>
      <c r="AZ257" s="13" t="str">
        <f t="shared" si="67"/>
        <v/>
      </c>
      <c r="BA257" s="13" t="str">
        <f t="shared" si="68"/>
        <v/>
      </c>
      <c r="BB257" s="13" t="str">
        <f t="shared" si="69"/>
        <v/>
      </c>
      <c r="BC257" s="13" t="str">
        <f t="shared" si="70"/>
        <v/>
      </c>
      <c r="BD257" s="13" t="str">
        <f t="shared" si="71"/>
        <v/>
      </c>
      <c r="BE257" s="13" t="str">
        <f t="shared" si="72"/>
        <v/>
      </c>
      <c r="BF257" s="13" t="str">
        <f t="shared" si="73"/>
        <v/>
      </c>
      <c r="BG257" s="13" t="str">
        <f t="shared" si="74"/>
        <v/>
      </c>
      <c r="BH257" s="2">
        <f t="shared" si="75"/>
        <v>0</v>
      </c>
      <c r="BI257" s="13" t="str">
        <f t="shared" si="76"/>
        <v/>
      </c>
      <c r="BJ257" s="13" t="str">
        <f t="shared" si="77"/>
        <v/>
      </c>
      <c r="BK257" s="13" t="str">
        <f t="shared" si="78"/>
        <v/>
      </c>
      <c r="BL257" s="13" t="str">
        <f t="shared" si="79"/>
        <v/>
      </c>
      <c r="BM257" s="13" t="str">
        <f t="shared" si="80"/>
        <v/>
      </c>
      <c r="BN257" s="13" t="str">
        <f t="shared" si="81"/>
        <v/>
      </c>
      <c r="BO257" s="58" t="str">
        <f t="shared" si="82"/>
        <v/>
      </c>
    </row>
    <row r="258" spans="1:67" ht="10.5" x14ac:dyDescent="0.25">
      <c r="A258" s="30"/>
      <c r="B258" s="30"/>
      <c r="C258" s="30"/>
      <c r="D258" s="30"/>
      <c r="E258" s="30"/>
      <c r="F258" s="54"/>
      <c r="G258" s="30"/>
      <c r="H258" s="30"/>
      <c r="I258" s="31"/>
      <c r="J258" s="32"/>
      <c r="K258" s="32"/>
      <c r="L258" s="32"/>
      <c r="M258" s="32"/>
      <c r="N258" s="32"/>
      <c r="O258" s="32"/>
      <c r="P258" s="54"/>
      <c r="Q258" s="32"/>
      <c r="R258" s="54"/>
      <c r="S258" s="31"/>
      <c r="T258" s="54"/>
      <c r="U258" s="31"/>
      <c r="V258" s="31"/>
      <c r="W258" s="31"/>
      <c r="X258" s="59"/>
      <c r="Y258" s="59"/>
      <c r="Z258" s="59"/>
      <c r="AA258" s="59"/>
      <c r="AB258" s="59"/>
      <c r="AC258" s="30"/>
      <c r="AD258" s="59"/>
      <c r="AE258" s="30"/>
      <c r="AF258" s="59"/>
      <c r="AG258" s="30"/>
      <c r="AH258" s="59"/>
      <c r="AI258" s="30"/>
      <c r="AJ258" s="59"/>
      <c r="AK258" s="30"/>
      <c r="AL258" s="30"/>
      <c r="AM258" s="30"/>
      <c r="AN258" s="31"/>
      <c r="AO258" s="59"/>
      <c r="AP258" s="59"/>
      <c r="AQ258" s="59"/>
      <c r="AR258" s="31"/>
      <c r="AS258" s="4" t="str">
        <f>IF(AND(ISNA((VLOOKUP(F258,'2 Maakoodit'!A:A,1,FALSE)))=TRUE,ISBLANK(F258)=FALSE),"Maakoodia ei löydy maalistalta. ","")</f>
        <v/>
      </c>
      <c r="AT258" s="4" t="str">
        <f>IF(AND(ISNA((VLOOKUP(P258,'3 Toimialat'!A:A,1,FALSE)))=TRUE,ISBLANK(P258)=FALSE),"1. toimialakoodia ei löydy toimialalistalta. ","")</f>
        <v/>
      </c>
      <c r="AU258" s="4" t="str">
        <f>IF(AND(ISNA((VLOOKUP(R258,'3 Toimialat'!A:A,1,FALSE)))=TRUE,ISBLANK(R258)=FALSE),"2. toimialakoodia ei löydy toimialalistalta. ","")</f>
        <v/>
      </c>
      <c r="AV258" s="4" t="str">
        <f>IF(AND(ISNA((VLOOKUP(T258,'3 Toimialat'!A:A,1,FALSE)))=TRUE,ISBLANK(T258)=FALSE),"3. toimialakoodia ei löydy toimialalistalta. ","")</f>
        <v/>
      </c>
      <c r="AW258" s="13" t="str">
        <f t="shared" si="64"/>
        <v/>
      </c>
      <c r="AX258" s="13" t="str">
        <f t="shared" si="65"/>
        <v/>
      </c>
      <c r="AY258" s="13" t="str">
        <f t="shared" si="66"/>
        <v/>
      </c>
      <c r="AZ258" s="13" t="str">
        <f t="shared" si="67"/>
        <v/>
      </c>
      <c r="BA258" s="13" t="str">
        <f t="shared" si="68"/>
        <v/>
      </c>
      <c r="BB258" s="13" t="str">
        <f t="shared" si="69"/>
        <v/>
      </c>
      <c r="BC258" s="13" t="str">
        <f t="shared" si="70"/>
        <v/>
      </c>
      <c r="BD258" s="13" t="str">
        <f t="shared" si="71"/>
        <v/>
      </c>
      <c r="BE258" s="13" t="str">
        <f t="shared" si="72"/>
        <v/>
      </c>
      <c r="BF258" s="13" t="str">
        <f t="shared" si="73"/>
        <v/>
      </c>
      <c r="BG258" s="13" t="str">
        <f t="shared" si="74"/>
        <v/>
      </c>
      <c r="BH258" s="2">
        <f t="shared" si="75"/>
        <v>0</v>
      </c>
      <c r="BI258" s="13" t="str">
        <f t="shared" si="76"/>
        <v/>
      </c>
      <c r="BJ258" s="13" t="str">
        <f t="shared" si="77"/>
        <v/>
      </c>
      <c r="BK258" s="13" t="str">
        <f t="shared" si="78"/>
        <v/>
      </c>
      <c r="BL258" s="13" t="str">
        <f t="shared" si="79"/>
        <v/>
      </c>
      <c r="BM258" s="13" t="str">
        <f t="shared" si="80"/>
        <v/>
      </c>
      <c r="BN258" s="13" t="str">
        <f t="shared" si="81"/>
        <v/>
      </c>
      <c r="BO258" s="58" t="str">
        <f t="shared" si="82"/>
        <v/>
      </c>
    </row>
    <row r="259" spans="1:67" ht="10.5" x14ac:dyDescent="0.25">
      <c r="A259" s="30"/>
      <c r="B259" s="30"/>
      <c r="C259" s="30"/>
      <c r="D259" s="30"/>
      <c r="E259" s="30"/>
      <c r="F259" s="54"/>
      <c r="G259" s="30"/>
      <c r="H259" s="30"/>
      <c r="I259" s="31"/>
      <c r="J259" s="32"/>
      <c r="K259" s="32"/>
      <c r="L259" s="32"/>
      <c r="M259" s="32"/>
      <c r="N259" s="32"/>
      <c r="O259" s="32"/>
      <c r="P259" s="54"/>
      <c r="Q259" s="32"/>
      <c r="R259" s="54"/>
      <c r="S259" s="31"/>
      <c r="T259" s="54"/>
      <c r="U259" s="31"/>
      <c r="V259" s="31"/>
      <c r="W259" s="31"/>
      <c r="X259" s="59"/>
      <c r="Y259" s="59"/>
      <c r="Z259" s="59"/>
      <c r="AA259" s="59"/>
      <c r="AB259" s="59"/>
      <c r="AC259" s="30"/>
      <c r="AD259" s="59"/>
      <c r="AE259" s="30"/>
      <c r="AF259" s="59"/>
      <c r="AG259" s="30"/>
      <c r="AH259" s="59"/>
      <c r="AI259" s="30"/>
      <c r="AJ259" s="59"/>
      <c r="AK259" s="30"/>
      <c r="AL259" s="30"/>
      <c r="AM259" s="30"/>
      <c r="AN259" s="31"/>
      <c r="AO259" s="59"/>
      <c r="AP259" s="59"/>
      <c r="AQ259" s="59"/>
      <c r="AR259" s="31"/>
      <c r="AS259" s="4" t="str">
        <f>IF(AND(ISNA((VLOOKUP(F259,'2 Maakoodit'!A:A,1,FALSE)))=TRUE,ISBLANK(F259)=FALSE),"Maakoodia ei löydy maalistalta. ","")</f>
        <v/>
      </c>
      <c r="AT259" s="4" t="str">
        <f>IF(AND(ISNA((VLOOKUP(P259,'3 Toimialat'!A:A,1,FALSE)))=TRUE,ISBLANK(P259)=FALSE),"1. toimialakoodia ei löydy toimialalistalta. ","")</f>
        <v/>
      </c>
      <c r="AU259" s="4" t="str">
        <f>IF(AND(ISNA((VLOOKUP(R259,'3 Toimialat'!A:A,1,FALSE)))=TRUE,ISBLANK(R259)=FALSE),"2. toimialakoodia ei löydy toimialalistalta. ","")</f>
        <v/>
      </c>
      <c r="AV259" s="4" t="str">
        <f>IF(AND(ISNA((VLOOKUP(T259,'3 Toimialat'!A:A,1,FALSE)))=TRUE,ISBLANK(T259)=FALSE),"3. toimialakoodia ei löydy toimialalistalta. ","")</f>
        <v/>
      </c>
      <c r="AW259" s="13" t="str">
        <f t="shared" si="64"/>
        <v/>
      </c>
      <c r="AX259" s="13" t="str">
        <f t="shared" si="65"/>
        <v/>
      </c>
      <c r="AY259" s="13" t="str">
        <f t="shared" si="66"/>
        <v/>
      </c>
      <c r="AZ259" s="13" t="str">
        <f t="shared" si="67"/>
        <v/>
      </c>
      <c r="BA259" s="13" t="str">
        <f t="shared" si="68"/>
        <v/>
      </c>
      <c r="BB259" s="13" t="str">
        <f t="shared" si="69"/>
        <v/>
      </c>
      <c r="BC259" s="13" t="str">
        <f t="shared" si="70"/>
        <v/>
      </c>
      <c r="BD259" s="13" t="str">
        <f t="shared" si="71"/>
        <v/>
      </c>
      <c r="BE259" s="13" t="str">
        <f t="shared" si="72"/>
        <v/>
      </c>
      <c r="BF259" s="13" t="str">
        <f t="shared" si="73"/>
        <v/>
      </c>
      <c r="BG259" s="13" t="str">
        <f t="shared" si="74"/>
        <v/>
      </c>
      <c r="BH259" s="2">
        <f t="shared" si="75"/>
        <v>0</v>
      </c>
      <c r="BI259" s="13" t="str">
        <f t="shared" si="76"/>
        <v/>
      </c>
      <c r="BJ259" s="13" t="str">
        <f t="shared" si="77"/>
        <v/>
      </c>
      <c r="BK259" s="13" t="str">
        <f t="shared" si="78"/>
        <v/>
      </c>
      <c r="BL259" s="13" t="str">
        <f t="shared" si="79"/>
        <v/>
      </c>
      <c r="BM259" s="13" t="str">
        <f t="shared" si="80"/>
        <v/>
      </c>
      <c r="BN259" s="13" t="str">
        <f t="shared" si="81"/>
        <v/>
      </c>
      <c r="BO259" s="58" t="str">
        <f t="shared" si="82"/>
        <v/>
      </c>
    </row>
    <row r="260" spans="1:67" ht="10.5" x14ac:dyDescent="0.25">
      <c r="A260" s="30"/>
      <c r="B260" s="30"/>
      <c r="C260" s="30"/>
      <c r="D260" s="30"/>
      <c r="E260" s="30"/>
      <c r="F260" s="54"/>
      <c r="G260" s="30"/>
      <c r="H260" s="30"/>
      <c r="I260" s="31"/>
      <c r="J260" s="32"/>
      <c r="K260" s="32"/>
      <c r="L260" s="32"/>
      <c r="M260" s="32"/>
      <c r="N260" s="32"/>
      <c r="O260" s="32"/>
      <c r="P260" s="54"/>
      <c r="Q260" s="32"/>
      <c r="R260" s="54"/>
      <c r="S260" s="31"/>
      <c r="T260" s="54"/>
      <c r="U260" s="31"/>
      <c r="V260" s="31"/>
      <c r="W260" s="31"/>
      <c r="X260" s="59"/>
      <c r="Y260" s="59"/>
      <c r="Z260" s="59"/>
      <c r="AA260" s="59"/>
      <c r="AB260" s="59"/>
      <c r="AC260" s="30"/>
      <c r="AD260" s="59"/>
      <c r="AE260" s="30"/>
      <c r="AF260" s="59"/>
      <c r="AG260" s="30"/>
      <c r="AH260" s="59"/>
      <c r="AI260" s="30"/>
      <c r="AJ260" s="59"/>
      <c r="AK260" s="30"/>
      <c r="AL260" s="30"/>
      <c r="AM260" s="30"/>
      <c r="AN260" s="31"/>
      <c r="AO260" s="59"/>
      <c r="AP260" s="59"/>
      <c r="AQ260" s="59"/>
      <c r="AR260" s="31"/>
      <c r="AS260" s="4" t="str">
        <f>IF(AND(ISNA((VLOOKUP(F260,'2 Maakoodit'!A:A,1,FALSE)))=TRUE,ISBLANK(F260)=FALSE),"Maakoodia ei löydy maalistalta. ","")</f>
        <v/>
      </c>
      <c r="AT260" s="4" t="str">
        <f>IF(AND(ISNA((VLOOKUP(P260,'3 Toimialat'!A:A,1,FALSE)))=TRUE,ISBLANK(P260)=FALSE),"1. toimialakoodia ei löydy toimialalistalta. ","")</f>
        <v/>
      </c>
      <c r="AU260" s="4" t="str">
        <f>IF(AND(ISNA((VLOOKUP(R260,'3 Toimialat'!A:A,1,FALSE)))=TRUE,ISBLANK(R260)=FALSE),"2. toimialakoodia ei löydy toimialalistalta. ","")</f>
        <v/>
      </c>
      <c r="AV260" s="4" t="str">
        <f>IF(AND(ISNA((VLOOKUP(T260,'3 Toimialat'!A:A,1,FALSE)))=TRUE,ISBLANK(T260)=FALSE),"3. toimialakoodia ei löydy toimialalistalta. ","")</f>
        <v/>
      </c>
      <c r="AW260" s="13" t="str">
        <f t="shared" si="64"/>
        <v/>
      </c>
      <c r="AX260" s="13" t="str">
        <f t="shared" si="65"/>
        <v/>
      </c>
      <c r="AY260" s="13" t="str">
        <f t="shared" si="66"/>
        <v/>
      </c>
      <c r="AZ260" s="13" t="str">
        <f t="shared" si="67"/>
        <v/>
      </c>
      <c r="BA260" s="13" t="str">
        <f t="shared" si="68"/>
        <v/>
      </c>
      <c r="BB260" s="13" t="str">
        <f t="shared" si="69"/>
        <v/>
      </c>
      <c r="BC260" s="13" t="str">
        <f t="shared" si="70"/>
        <v/>
      </c>
      <c r="BD260" s="13" t="str">
        <f t="shared" si="71"/>
        <v/>
      </c>
      <c r="BE260" s="13" t="str">
        <f t="shared" si="72"/>
        <v/>
      </c>
      <c r="BF260" s="13" t="str">
        <f t="shared" si="73"/>
        <v/>
      </c>
      <c r="BG260" s="13" t="str">
        <f t="shared" si="74"/>
        <v/>
      </c>
      <c r="BH260" s="2">
        <f t="shared" si="75"/>
        <v>0</v>
      </c>
      <c r="BI260" s="13" t="str">
        <f t="shared" si="76"/>
        <v/>
      </c>
      <c r="BJ260" s="13" t="str">
        <f t="shared" si="77"/>
        <v/>
      </c>
      <c r="BK260" s="13" t="str">
        <f t="shared" si="78"/>
        <v/>
      </c>
      <c r="BL260" s="13" t="str">
        <f t="shared" si="79"/>
        <v/>
      </c>
      <c r="BM260" s="13" t="str">
        <f t="shared" si="80"/>
        <v/>
      </c>
      <c r="BN260" s="13" t="str">
        <f t="shared" si="81"/>
        <v/>
      </c>
      <c r="BO260" s="58" t="str">
        <f t="shared" si="82"/>
        <v/>
      </c>
    </row>
    <row r="261" spans="1:67" ht="10.5" x14ac:dyDescent="0.25">
      <c r="A261" s="30"/>
      <c r="B261" s="30"/>
      <c r="C261" s="30"/>
      <c r="D261" s="30"/>
      <c r="E261" s="30"/>
      <c r="F261" s="54"/>
      <c r="G261" s="30"/>
      <c r="H261" s="30"/>
      <c r="I261" s="31"/>
      <c r="J261" s="32"/>
      <c r="K261" s="32"/>
      <c r="L261" s="32"/>
      <c r="M261" s="32"/>
      <c r="N261" s="32"/>
      <c r="O261" s="32"/>
      <c r="P261" s="54"/>
      <c r="Q261" s="32"/>
      <c r="R261" s="54"/>
      <c r="S261" s="31"/>
      <c r="T261" s="54"/>
      <c r="U261" s="31"/>
      <c r="V261" s="31"/>
      <c r="W261" s="31"/>
      <c r="X261" s="59"/>
      <c r="Y261" s="59"/>
      <c r="Z261" s="59"/>
      <c r="AA261" s="59"/>
      <c r="AB261" s="59"/>
      <c r="AC261" s="30"/>
      <c r="AD261" s="59"/>
      <c r="AE261" s="30"/>
      <c r="AF261" s="59"/>
      <c r="AG261" s="30"/>
      <c r="AH261" s="59"/>
      <c r="AI261" s="30"/>
      <c r="AJ261" s="59"/>
      <c r="AK261" s="30"/>
      <c r="AL261" s="30"/>
      <c r="AM261" s="30"/>
      <c r="AN261" s="31"/>
      <c r="AO261" s="59"/>
      <c r="AP261" s="59"/>
      <c r="AQ261" s="59"/>
      <c r="AR261" s="31"/>
      <c r="AS261" s="4" t="str">
        <f>IF(AND(ISNA((VLOOKUP(F261,'2 Maakoodit'!A:A,1,FALSE)))=TRUE,ISBLANK(F261)=FALSE),"Maakoodia ei löydy maalistalta. ","")</f>
        <v/>
      </c>
      <c r="AT261" s="4" t="str">
        <f>IF(AND(ISNA((VLOOKUP(P261,'3 Toimialat'!A:A,1,FALSE)))=TRUE,ISBLANK(P261)=FALSE),"1. toimialakoodia ei löydy toimialalistalta. ","")</f>
        <v/>
      </c>
      <c r="AU261" s="4" t="str">
        <f>IF(AND(ISNA((VLOOKUP(R261,'3 Toimialat'!A:A,1,FALSE)))=TRUE,ISBLANK(R261)=FALSE),"2. toimialakoodia ei löydy toimialalistalta. ","")</f>
        <v/>
      </c>
      <c r="AV261" s="4" t="str">
        <f>IF(AND(ISNA((VLOOKUP(T261,'3 Toimialat'!A:A,1,FALSE)))=TRUE,ISBLANK(T261)=FALSE),"3. toimialakoodia ei löydy toimialalistalta. ","")</f>
        <v/>
      </c>
      <c r="AW261" s="13" t="str">
        <f t="shared" si="64"/>
        <v/>
      </c>
      <c r="AX261" s="13" t="str">
        <f t="shared" si="65"/>
        <v/>
      </c>
      <c r="AY261" s="13" t="str">
        <f t="shared" si="66"/>
        <v/>
      </c>
      <c r="AZ261" s="13" t="str">
        <f t="shared" si="67"/>
        <v/>
      </c>
      <c r="BA261" s="13" t="str">
        <f t="shared" si="68"/>
        <v/>
      </c>
      <c r="BB261" s="13" t="str">
        <f t="shared" si="69"/>
        <v/>
      </c>
      <c r="BC261" s="13" t="str">
        <f t="shared" si="70"/>
        <v/>
      </c>
      <c r="BD261" s="13" t="str">
        <f t="shared" si="71"/>
        <v/>
      </c>
      <c r="BE261" s="13" t="str">
        <f t="shared" si="72"/>
        <v/>
      </c>
      <c r="BF261" s="13" t="str">
        <f t="shared" si="73"/>
        <v/>
      </c>
      <c r="BG261" s="13" t="str">
        <f t="shared" si="74"/>
        <v/>
      </c>
      <c r="BH261" s="2">
        <f t="shared" si="75"/>
        <v>0</v>
      </c>
      <c r="BI261" s="13" t="str">
        <f t="shared" si="76"/>
        <v/>
      </c>
      <c r="BJ261" s="13" t="str">
        <f t="shared" si="77"/>
        <v/>
      </c>
      <c r="BK261" s="13" t="str">
        <f t="shared" si="78"/>
        <v/>
      </c>
      <c r="BL261" s="13" t="str">
        <f t="shared" si="79"/>
        <v/>
      </c>
      <c r="BM261" s="13" t="str">
        <f t="shared" si="80"/>
        <v/>
      </c>
      <c r="BN261" s="13" t="str">
        <f t="shared" si="81"/>
        <v/>
      </c>
      <c r="BO261" s="58" t="str">
        <f t="shared" si="82"/>
        <v/>
      </c>
    </row>
    <row r="262" spans="1:67" ht="10.5" x14ac:dyDescent="0.25">
      <c r="A262" s="30"/>
      <c r="B262" s="30"/>
      <c r="C262" s="30"/>
      <c r="D262" s="30"/>
      <c r="E262" s="30"/>
      <c r="F262" s="54"/>
      <c r="G262" s="30"/>
      <c r="H262" s="30"/>
      <c r="I262" s="31"/>
      <c r="J262" s="32"/>
      <c r="K262" s="32"/>
      <c r="L262" s="32"/>
      <c r="M262" s="32"/>
      <c r="N262" s="32"/>
      <c r="O262" s="32"/>
      <c r="P262" s="54"/>
      <c r="Q262" s="32"/>
      <c r="R262" s="54"/>
      <c r="S262" s="31"/>
      <c r="T262" s="54"/>
      <c r="U262" s="31"/>
      <c r="V262" s="31"/>
      <c r="W262" s="31"/>
      <c r="X262" s="59"/>
      <c r="Y262" s="59"/>
      <c r="Z262" s="59"/>
      <c r="AA262" s="59"/>
      <c r="AB262" s="59"/>
      <c r="AC262" s="30"/>
      <c r="AD262" s="59"/>
      <c r="AE262" s="30"/>
      <c r="AF262" s="59"/>
      <c r="AG262" s="30"/>
      <c r="AH262" s="59"/>
      <c r="AI262" s="30"/>
      <c r="AJ262" s="59"/>
      <c r="AK262" s="30"/>
      <c r="AL262" s="30"/>
      <c r="AM262" s="30"/>
      <c r="AN262" s="31"/>
      <c r="AO262" s="59"/>
      <c r="AP262" s="59"/>
      <c r="AQ262" s="59"/>
      <c r="AR262" s="31"/>
      <c r="AS262" s="4" t="str">
        <f>IF(AND(ISNA((VLOOKUP(F262,'2 Maakoodit'!A:A,1,FALSE)))=TRUE,ISBLANK(F262)=FALSE),"Maakoodia ei löydy maalistalta. ","")</f>
        <v/>
      </c>
      <c r="AT262" s="4" t="str">
        <f>IF(AND(ISNA((VLOOKUP(P262,'3 Toimialat'!A:A,1,FALSE)))=TRUE,ISBLANK(P262)=FALSE),"1. toimialakoodia ei löydy toimialalistalta. ","")</f>
        <v/>
      </c>
      <c r="AU262" s="4" t="str">
        <f>IF(AND(ISNA((VLOOKUP(R262,'3 Toimialat'!A:A,1,FALSE)))=TRUE,ISBLANK(R262)=FALSE),"2. toimialakoodia ei löydy toimialalistalta. ","")</f>
        <v/>
      </c>
      <c r="AV262" s="4" t="str">
        <f>IF(AND(ISNA((VLOOKUP(T262,'3 Toimialat'!A:A,1,FALSE)))=TRUE,ISBLANK(T262)=FALSE),"3. toimialakoodia ei löydy toimialalistalta. ","")</f>
        <v/>
      </c>
      <c r="AW262" s="13" t="str">
        <f t="shared" si="64"/>
        <v/>
      </c>
      <c r="AX262" s="13" t="str">
        <f t="shared" si="65"/>
        <v/>
      </c>
      <c r="AY262" s="13" t="str">
        <f t="shared" si="66"/>
        <v/>
      </c>
      <c r="AZ262" s="13" t="str">
        <f t="shared" si="67"/>
        <v/>
      </c>
      <c r="BA262" s="13" t="str">
        <f t="shared" si="68"/>
        <v/>
      </c>
      <c r="BB262" s="13" t="str">
        <f t="shared" si="69"/>
        <v/>
      </c>
      <c r="BC262" s="13" t="str">
        <f t="shared" si="70"/>
        <v/>
      </c>
      <c r="BD262" s="13" t="str">
        <f t="shared" si="71"/>
        <v/>
      </c>
      <c r="BE262" s="13" t="str">
        <f t="shared" si="72"/>
        <v/>
      </c>
      <c r="BF262" s="13" t="str">
        <f t="shared" si="73"/>
        <v/>
      </c>
      <c r="BG262" s="13" t="str">
        <f t="shared" si="74"/>
        <v/>
      </c>
      <c r="BH262" s="2">
        <f t="shared" si="75"/>
        <v>0</v>
      </c>
      <c r="BI262" s="13" t="str">
        <f t="shared" si="76"/>
        <v/>
      </c>
      <c r="BJ262" s="13" t="str">
        <f t="shared" si="77"/>
        <v/>
      </c>
      <c r="BK262" s="13" t="str">
        <f t="shared" si="78"/>
        <v/>
      </c>
      <c r="BL262" s="13" t="str">
        <f t="shared" si="79"/>
        <v/>
      </c>
      <c r="BM262" s="13" t="str">
        <f t="shared" si="80"/>
        <v/>
      </c>
      <c r="BN262" s="13" t="str">
        <f t="shared" si="81"/>
        <v/>
      </c>
      <c r="BO262" s="58" t="str">
        <f t="shared" si="82"/>
        <v/>
      </c>
    </row>
    <row r="263" spans="1:67" ht="10.5" x14ac:dyDescent="0.25">
      <c r="A263" s="30"/>
      <c r="B263" s="30"/>
      <c r="C263" s="30"/>
      <c r="D263" s="30"/>
      <c r="E263" s="30"/>
      <c r="F263" s="54"/>
      <c r="G263" s="30"/>
      <c r="H263" s="30"/>
      <c r="I263" s="31"/>
      <c r="J263" s="32"/>
      <c r="K263" s="32"/>
      <c r="L263" s="32"/>
      <c r="M263" s="32"/>
      <c r="N263" s="32"/>
      <c r="O263" s="32"/>
      <c r="P263" s="54"/>
      <c r="Q263" s="32"/>
      <c r="R263" s="54"/>
      <c r="S263" s="31"/>
      <c r="T263" s="54"/>
      <c r="U263" s="31"/>
      <c r="V263" s="31"/>
      <c r="W263" s="31"/>
      <c r="X263" s="59"/>
      <c r="Y263" s="59"/>
      <c r="Z263" s="59"/>
      <c r="AA263" s="59"/>
      <c r="AB263" s="59"/>
      <c r="AC263" s="30"/>
      <c r="AD263" s="59"/>
      <c r="AE263" s="30"/>
      <c r="AF263" s="59"/>
      <c r="AG263" s="30"/>
      <c r="AH263" s="59"/>
      <c r="AI263" s="30"/>
      <c r="AJ263" s="59"/>
      <c r="AK263" s="30"/>
      <c r="AL263" s="30"/>
      <c r="AM263" s="30"/>
      <c r="AN263" s="31"/>
      <c r="AO263" s="59"/>
      <c r="AP263" s="59"/>
      <c r="AQ263" s="59"/>
      <c r="AR263" s="31"/>
      <c r="AS263" s="4" t="str">
        <f>IF(AND(ISNA((VLOOKUP(F263,'2 Maakoodit'!A:A,1,FALSE)))=TRUE,ISBLANK(F263)=FALSE),"Maakoodia ei löydy maalistalta. ","")</f>
        <v/>
      </c>
      <c r="AT263" s="4" t="str">
        <f>IF(AND(ISNA((VLOOKUP(P263,'3 Toimialat'!A:A,1,FALSE)))=TRUE,ISBLANK(P263)=FALSE),"1. toimialakoodia ei löydy toimialalistalta. ","")</f>
        <v/>
      </c>
      <c r="AU263" s="4" t="str">
        <f>IF(AND(ISNA((VLOOKUP(R263,'3 Toimialat'!A:A,1,FALSE)))=TRUE,ISBLANK(R263)=FALSE),"2. toimialakoodia ei löydy toimialalistalta. ","")</f>
        <v/>
      </c>
      <c r="AV263" s="4" t="str">
        <f>IF(AND(ISNA((VLOOKUP(T263,'3 Toimialat'!A:A,1,FALSE)))=TRUE,ISBLANK(T263)=FALSE),"3. toimialakoodia ei löydy toimialalistalta. ","")</f>
        <v/>
      </c>
      <c r="AW263" s="13" t="str">
        <f t="shared" si="64"/>
        <v/>
      </c>
      <c r="AX263" s="13" t="str">
        <f t="shared" si="65"/>
        <v/>
      </c>
      <c r="AY263" s="13" t="str">
        <f t="shared" si="66"/>
        <v/>
      </c>
      <c r="AZ263" s="13" t="str">
        <f t="shared" si="67"/>
        <v/>
      </c>
      <c r="BA263" s="13" t="str">
        <f t="shared" si="68"/>
        <v/>
      </c>
      <c r="BB263" s="13" t="str">
        <f t="shared" si="69"/>
        <v/>
      </c>
      <c r="BC263" s="13" t="str">
        <f t="shared" si="70"/>
        <v/>
      </c>
      <c r="BD263" s="13" t="str">
        <f t="shared" si="71"/>
        <v/>
      </c>
      <c r="BE263" s="13" t="str">
        <f t="shared" si="72"/>
        <v/>
      </c>
      <c r="BF263" s="13" t="str">
        <f t="shared" si="73"/>
        <v/>
      </c>
      <c r="BG263" s="13" t="str">
        <f t="shared" si="74"/>
        <v/>
      </c>
      <c r="BH263" s="2">
        <f t="shared" si="75"/>
        <v>0</v>
      </c>
      <c r="BI263" s="13" t="str">
        <f t="shared" si="76"/>
        <v/>
      </c>
      <c r="BJ263" s="13" t="str">
        <f t="shared" si="77"/>
        <v/>
      </c>
      <c r="BK263" s="13" t="str">
        <f t="shared" si="78"/>
        <v/>
      </c>
      <c r="BL263" s="13" t="str">
        <f t="shared" si="79"/>
        <v/>
      </c>
      <c r="BM263" s="13" t="str">
        <f t="shared" si="80"/>
        <v/>
      </c>
      <c r="BN263" s="13" t="str">
        <f t="shared" si="81"/>
        <v/>
      </c>
      <c r="BO263" s="58" t="str">
        <f t="shared" si="82"/>
        <v/>
      </c>
    </row>
    <row r="264" spans="1:67" ht="10.5" x14ac:dyDescent="0.25">
      <c r="A264" s="30"/>
      <c r="B264" s="30"/>
      <c r="C264" s="30"/>
      <c r="D264" s="30"/>
      <c r="E264" s="30"/>
      <c r="F264" s="54"/>
      <c r="G264" s="30"/>
      <c r="H264" s="30"/>
      <c r="I264" s="31"/>
      <c r="J264" s="32"/>
      <c r="K264" s="32"/>
      <c r="L264" s="32"/>
      <c r="M264" s="32"/>
      <c r="N264" s="32"/>
      <c r="O264" s="32"/>
      <c r="P264" s="54"/>
      <c r="Q264" s="32"/>
      <c r="R264" s="54"/>
      <c r="S264" s="31"/>
      <c r="T264" s="54"/>
      <c r="U264" s="31"/>
      <c r="V264" s="31"/>
      <c r="W264" s="31"/>
      <c r="X264" s="59"/>
      <c r="Y264" s="59"/>
      <c r="Z264" s="59"/>
      <c r="AA264" s="59"/>
      <c r="AB264" s="59"/>
      <c r="AC264" s="30"/>
      <c r="AD264" s="59"/>
      <c r="AE264" s="30"/>
      <c r="AF264" s="59"/>
      <c r="AG264" s="30"/>
      <c r="AH264" s="59"/>
      <c r="AI264" s="30"/>
      <c r="AJ264" s="59"/>
      <c r="AK264" s="30"/>
      <c r="AL264" s="30"/>
      <c r="AM264" s="30"/>
      <c r="AN264" s="31"/>
      <c r="AO264" s="59"/>
      <c r="AP264" s="59"/>
      <c r="AQ264" s="59"/>
      <c r="AR264" s="31"/>
      <c r="AS264" s="4" t="str">
        <f>IF(AND(ISNA((VLOOKUP(F264,'2 Maakoodit'!A:A,1,FALSE)))=TRUE,ISBLANK(F264)=FALSE),"Maakoodia ei löydy maalistalta. ","")</f>
        <v/>
      </c>
      <c r="AT264" s="4" t="str">
        <f>IF(AND(ISNA((VLOOKUP(P264,'3 Toimialat'!A:A,1,FALSE)))=TRUE,ISBLANK(P264)=FALSE),"1. toimialakoodia ei löydy toimialalistalta. ","")</f>
        <v/>
      </c>
      <c r="AU264" s="4" t="str">
        <f>IF(AND(ISNA((VLOOKUP(R264,'3 Toimialat'!A:A,1,FALSE)))=TRUE,ISBLANK(R264)=FALSE),"2. toimialakoodia ei löydy toimialalistalta. ","")</f>
        <v/>
      </c>
      <c r="AV264" s="4" t="str">
        <f>IF(AND(ISNA((VLOOKUP(T264,'3 Toimialat'!A:A,1,FALSE)))=TRUE,ISBLANK(T264)=FALSE),"3. toimialakoodia ei löydy toimialalistalta. ","")</f>
        <v/>
      </c>
      <c r="AW264" s="13" t="str">
        <f t="shared" si="64"/>
        <v/>
      </c>
      <c r="AX264" s="13" t="str">
        <f t="shared" si="65"/>
        <v/>
      </c>
      <c r="AY264" s="13" t="str">
        <f t="shared" si="66"/>
        <v/>
      </c>
      <c r="AZ264" s="13" t="str">
        <f t="shared" si="67"/>
        <v/>
      </c>
      <c r="BA264" s="13" t="str">
        <f t="shared" si="68"/>
        <v/>
      </c>
      <c r="BB264" s="13" t="str">
        <f t="shared" si="69"/>
        <v/>
      </c>
      <c r="BC264" s="13" t="str">
        <f t="shared" si="70"/>
        <v/>
      </c>
      <c r="BD264" s="13" t="str">
        <f t="shared" si="71"/>
        <v/>
      </c>
      <c r="BE264" s="13" t="str">
        <f t="shared" si="72"/>
        <v/>
      </c>
      <c r="BF264" s="13" t="str">
        <f t="shared" si="73"/>
        <v/>
      </c>
      <c r="BG264" s="13" t="str">
        <f t="shared" si="74"/>
        <v/>
      </c>
      <c r="BH264" s="2">
        <f t="shared" si="75"/>
        <v>0</v>
      </c>
      <c r="BI264" s="13" t="str">
        <f t="shared" si="76"/>
        <v/>
      </c>
      <c r="BJ264" s="13" t="str">
        <f t="shared" si="77"/>
        <v/>
      </c>
      <c r="BK264" s="13" t="str">
        <f t="shared" si="78"/>
        <v/>
      </c>
      <c r="BL264" s="13" t="str">
        <f t="shared" si="79"/>
        <v/>
      </c>
      <c r="BM264" s="13" t="str">
        <f t="shared" si="80"/>
        <v/>
      </c>
      <c r="BN264" s="13" t="str">
        <f t="shared" si="81"/>
        <v/>
      </c>
      <c r="BO264" s="58" t="str">
        <f t="shared" si="82"/>
        <v/>
      </c>
    </row>
    <row r="265" spans="1:67" ht="10.5" x14ac:dyDescent="0.25">
      <c r="A265" s="30"/>
      <c r="B265" s="30"/>
      <c r="C265" s="30"/>
      <c r="D265" s="30"/>
      <c r="E265" s="30"/>
      <c r="F265" s="54"/>
      <c r="G265" s="30"/>
      <c r="H265" s="30"/>
      <c r="I265" s="31"/>
      <c r="J265" s="32"/>
      <c r="K265" s="32"/>
      <c r="L265" s="32"/>
      <c r="M265" s="32"/>
      <c r="N265" s="32"/>
      <c r="O265" s="32"/>
      <c r="P265" s="54"/>
      <c r="Q265" s="32"/>
      <c r="R265" s="54"/>
      <c r="S265" s="31"/>
      <c r="T265" s="54"/>
      <c r="U265" s="31"/>
      <c r="V265" s="31"/>
      <c r="W265" s="31"/>
      <c r="X265" s="59"/>
      <c r="Y265" s="59"/>
      <c r="Z265" s="59"/>
      <c r="AA265" s="59"/>
      <c r="AB265" s="59"/>
      <c r="AC265" s="30"/>
      <c r="AD265" s="59"/>
      <c r="AE265" s="30"/>
      <c r="AF265" s="59"/>
      <c r="AG265" s="30"/>
      <c r="AH265" s="59"/>
      <c r="AI265" s="30"/>
      <c r="AJ265" s="59"/>
      <c r="AK265" s="30"/>
      <c r="AL265" s="30"/>
      <c r="AM265" s="30"/>
      <c r="AN265" s="31"/>
      <c r="AO265" s="59"/>
      <c r="AP265" s="59"/>
      <c r="AQ265" s="59"/>
      <c r="AR265" s="31"/>
      <c r="AS265" s="4" t="str">
        <f>IF(AND(ISNA((VLOOKUP(F265,'2 Maakoodit'!A:A,1,FALSE)))=TRUE,ISBLANK(F265)=FALSE),"Maakoodia ei löydy maalistalta. ","")</f>
        <v/>
      </c>
      <c r="AT265" s="4" t="str">
        <f>IF(AND(ISNA((VLOOKUP(P265,'3 Toimialat'!A:A,1,FALSE)))=TRUE,ISBLANK(P265)=FALSE),"1. toimialakoodia ei löydy toimialalistalta. ","")</f>
        <v/>
      </c>
      <c r="AU265" s="4" t="str">
        <f>IF(AND(ISNA((VLOOKUP(R265,'3 Toimialat'!A:A,1,FALSE)))=TRUE,ISBLANK(R265)=FALSE),"2. toimialakoodia ei löydy toimialalistalta. ","")</f>
        <v/>
      </c>
      <c r="AV265" s="4" t="str">
        <f>IF(AND(ISNA((VLOOKUP(T265,'3 Toimialat'!A:A,1,FALSE)))=TRUE,ISBLANK(T265)=FALSE),"3. toimialakoodia ei löydy toimialalistalta. ","")</f>
        <v/>
      </c>
      <c r="AW265" s="13" t="str">
        <f t="shared" si="64"/>
        <v/>
      </c>
      <c r="AX265" s="13" t="str">
        <f t="shared" si="65"/>
        <v/>
      </c>
      <c r="AY265" s="13" t="str">
        <f t="shared" si="66"/>
        <v/>
      </c>
      <c r="AZ265" s="13" t="str">
        <f t="shared" si="67"/>
        <v/>
      </c>
      <c r="BA265" s="13" t="str">
        <f t="shared" si="68"/>
        <v/>
      </c>
      <c r="BB265" s="13" t="str">
        <f t="shared" si="69"/>
        <v/>
      </c>
      <c r="BC265" s="13" t="str">
        <f t="shared" si="70"/>
        <v/>
      </c>
      <c r="BD265" s="13" t="str">
        <f t="shared" si="71"/>
        <v/>
      </c>
      <c r="BE265" s="13" t="str">
        <f t="shared" si="72"/>
        <v/>
      </c>
      <c r="BF265" s="13" t="str">
        <f t="shared" si="73"/>
        <v/>
      </c>
      <c r="BG265" s="13" t="str">
        <f t="shared" si="74"/>
        <v/>
      </c>
      <c r="BH265" s="2">
        <f t="shared" si="75"/>
        <v>0</v>
      </c>
      <c r="BI265" s="13" t="str">
        <f t="shared" si="76"/>
        <v/>
      </c>
      <c r="BJ265" s="13" t="str">
        <f t="shared" si="77"/>
        <v/>
      </c>
      <c r="BK265" s="13" t="str">
        <f t="shared" si="78"/>
        <v/>
      </c>
      <c r="BL265" s="13" t="str">
        <f t="shared" si="79"/>
        <v/>
      </c>
      <c r="BM265" s="13" t="str">
        <f t="shared" si="80"/>
        <v/>
      </c>
      <c r="BN265" s="13" t="str">
        <f t="shared" si="81"/>
        <v/>
      </c>
      <c r="BO265" s="58" t="str">
        <f t="shared" si="82"/>
        <v/>
      </c>
    </row>
    <row r="266" spans="1:67" x14ac:dyDescent="0.2">
      <c r="AN266" s="20"/>
      <c r="AR266" s="20"/>
    </row>
    <row r="267" spans="1:67" x14ac:dyDescent="0.2">
      <c r="AN267" s="20"/>
      <c r="AR267" s="20"/>
    </row>
    <row r="268" spans="1:67" x14ac:dyDescent="0.2">
      <c r="AN268" s="20"/>
      <c r="AR268" s="20"/>
    </row>
    <row r="269" spans="1:67" x14ac:dyDescent="0.2">
      <c r="AN269" s="20"/>
      <c r="AR269" s="20"/>
    </row>
    <row r="270" spans="1:67" x14ac:dyDescent="0.2">
      <c r="AN270" s="20"/>
      <c r="AR270" s="20"/>
    </row>
    <row r="271" spans="1:67" x14ac:dyDescent="0.2">
      <c r="AN271" s="20"/>
      <c r="AR271" s="20"/>
    </row>
    <row r="272" spans="1:67" x14ac:dyDescent="0.2">
      <c r="AN272" s="20"/>
      <c r="AR272" s="20"/>
    </row>
    <row r="273" spans="40:44" x14ac:dyDescent="0.2">
      <c r="AN273" s="20"/>
      <c r="AR273" s="20"/>
    </row>
  </sheetData>
  <protectedRanges>
    <protectedRange sqref="D4:H9" name="Generic"/>
    <protectedRange sqref="BP15:XFD40 AW13:AX13 A15:BG265 BI15:BN265" name="Commitment Rows"/>
  </protectedRanges>
  <mergeCells count="6">
    <mergeCell ref="D6:H6"/>
    <mergeCell ref="D7:H7"/>
    <mergeCell ref="D8:H8"/>
    <mergeCell ref="D9:H9"/>
    <mergeCell ref="D4:H4"/>
    <mergeCell ref="D5:H5"/>
  </mergeCells>
  <phoneticPr fontId="0" type="noConversion"/>
  <hyperlinks>
    <hyperlink ref="B11" r:id="rId1"/>
  </hyperlinks>
  <pageMargins left="0.35" right="0.74803149606299213" top="0.52" bottom="0.61" header="0.32" footer="0.31"/>
  <pageSetup paperSize="9" scale="31" fitToHeight="2" orientation="landscape" r:id="rId2"/>
  <headerFooter alignWithMargins="0"/>
  <ignoredErrors>
    <ignoredError sqref="AS15 AW15:BO15" unlockedFormula="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68"/>
  <sheetViews>
    <sheetView workbookViewId="0">
      <selection activeCell="B4" sqref="B4"/>
    </sheetView>
  </sheetViews>
  <sheetFormatPr defaultRowHeight="13" x14ac:dyDescent="0.3"/>
  <cols>
    <col min="1" max="1" width="10.6328125" style="53" customWidth="1"/>
    <col min="2" max="2" width="29.36328125" style="8" bestFit="1" customWidth="1"/>
    <col min="3" max="252" width="9.08984375" style="8"/>
    <col min="253" max="253" width="14.453125" style="8" bestFit="1" customWidth="1"/>
    <col min="254" max="254" width="29.36328125" style="8" bestFit="1" customWidth="1"/>
    <col min="255" max="255" width="23.453125" style="8" bestFit="1" customWidth="1"/>
    <col min="256" max="256" width="9.6328125" style="8" customWidth="1"/>
    <col min="257" max="508" width="9.08984375" style="8"/>
    <col min="509" max="509" width="14.453125" style="8" bestFit="1" customWidth="1"/>
    <col min="510" max="510" width="29.36328125" style="8" bestFit="1" customWidth="1"/>
    <col min="511" max="511" width="23.453125" style="8" bestFit="1" customWidth="1"/>
    <col min="512" max="512" width="9.6328125" style="8" customWidth="1"/>
    <col min="513" max="764" width="9.08984375" style="8"/>
    <col min="765" max="765" width="14.453125" style="8" bestFit="1" customWidth="1"/>
    <col min="766" max="766" width="29.36328125" style="8" bestFit="1" customWidth="1"/>
    <col min="767" max="767" width="23.453125" style="8" bestFit="1" customWidth="1"/>
    <col min="768" max="768" width="9.6328125" style="8" customWidth="1"/>
    <col min="769" max="1020" width="9.08984375" style="8"/>
    <col min="1021" max="1021" width="14.453125" style="8" bestFit="1" customWidth="1"/>
    <col min="1022" max="1022" width="29.36328125" style="8" bestFit="1" customWidth="1"/>
    <col min="1023" max="1023" width="23.453125" style="8" bestFit="1" customWidth="1"/>
    <col min="1024" max="1024" width="9.6328125" style="8" customWidth="1"/>
    <col min="1025" max="1276" width="9.08984375" style="8"/>
    <col min="1277" max="1277" width="14.453125" style="8" bestFit="1" customWidth="1"/>
    <col min="1278" max="1278" width="29.36328125" style="8" bestFit="1" customWidth="1"/>
    <col min="1279" max="1279" width="23.453125" style="8" bestFit="1" customWidth="1"/>
    <col min="1280" max="1280" width="9.6328125" style="8" customWidth="1"/>
    <col min="1281" max="1532" width="9.08984375" style="8"/>
    <col min="1533" max="1533" width="14.453125" style="8" bestFit="1" customWidth="1"/>
    <col min="1534" max="1534" width="29.36328125" style="8" bestFit="1" customWidth="1"/>
    <col min="1535" max="1535" width="23.453125" style="8" bestFit="1" customWidth="1"/>
    <col min="1536" max="1536" width="9.6328125" style="8" customWidth="1"/>
    <col min="1537" max="1788" width="9.08984375" style="8"/>
    <col min="1789" max="1789" width="14.453125" style="8" bestFit="1" customWidth="1"/>
    <col min="1790" max="1790" width="29.36328125" style="8" bestFit="1" customWidth="1"/>
    <col min="1791" max="1791" width="23.453125" style="8" bestFit="1" customWidth="1"/>
    <col min="1792" max="1792" width="9.6328125" style="8" customWidth="1"/>
    <col min="1793" max="2044" width="9.08984375" style="8"/>
    <col min="2045" max="2045" width="14.453125" style="8" bestFit="1" customWidth="1"/>
    <col min="2046" max="2046" width="29.36328125" style="8" bestFit="1" customWidth="1"/>
    <col min="2047" max="2047" width="23.453125" style="8" bestFit="1" customWidth="1"/>
    <col min="2048" max="2048" width="9.6328125" style="8" customWidth="1"/>
    <col min="2049" max="2300" width="9.08984375" style="8"/>
    <col min="2301" max="2301" width="14.453125" style="8" bestFit="1" customWidth="1"/>
    <col min="2302" max="2302" width="29.36328125" style="8" bestFit="1" customWidth="1"/>
    <col min="2303" max="2303" width="23.453125" style="8" bestFit="1" customWidth="1"/>
    <col min="2304" max="2304" width="9.6328125" style="8" customWidth="1"/>
    <col min="2305" max="2556" width="9.08984375" style="8"/>
    <col min="2557" max="2557" width="14.453125" style="8" bestFit="1" customWidth="1"/>
    <col min="2558" max="2558" width="29.36328125" style="8" bestFit="1" customWidth="1"/>
    <col min="2559" max="2559" width="23.453125" style="8" bestFit="1" customWidth="1"/>
    <col min="2560" max="2560" width="9.6328125" style="8" customWidth="1"/>
    <col min="2561" max="2812" width="9.08984375" style="8"/>
    <col min="2813" max="2813" width="14.453125" style="8" bestFit="1" customWidth="1"/>
    <col min="2814" max="2814" width="29.36328125" style="8" bestFit="1" customWidth="1"/>
    <col min="2815" max="2815" width="23.453125" style="8" bestFit="1" customWidth="1"/>
    <col min="2816" max="2816" width="9.6328125" style="8" customWidth="1"/>
    <col min="2817" max="3068" width="9.08984375" style="8"/>
    <col min="3069" max="3069" width="14.453125" style="8" bestFit="1" customWidth="1"/>
    <col min="3070" max="3070" width="29.36328125" style="8" bestFit="1" customWidth="1"/>
    <col min="3071" max="3071" width="23.453125" style="8" bestFit="1" customWidth="1"/>
    <col min="3072" max="3072" width="9.6328125" style="8" customWidth="1"/>
    <col min="3073" max="3324" width="9.08984375" style="8"/>
    <col min="3325" max="3325" width="14.453125" style="8" bestFit="1" customWidth="1"/>
    <col min="3326" max="3326" width="29.36328125" style="8" bestFit="1" customWidth="1"/>
    <col min="3327" max="3327" width="23.453125" style="8" bestFit="1" customWidth="1"/>
    <col min="3328" max="3328" width="9.6328125" style="8" customWidth="1"/>
    <col min="3329" max="3580" width="9.08984375" style="8"/>
    <col min="3581" max="3581" width="14.453125" style="8" bestFit="1" customWidth="1"/>
    <col min="3582" max="3582" width="29.36328125" style="8" bestFit="1" customWidth="1"/>
    <col min="3583" max="3583" width="23.453125" style="8" bestFit="1" customWidth="1"/>
    <col min="3584" max="3584" width="9.6328125" style="8" customWidth="1"/>
    <col min="3585" max="3836" width="9.08984375" style="8"/>
    <col min="3837" max="3837" width="14.453125" style="8" bestFit="1" customWidth="1"/>
    <col min="3838" max="3838" width="29.36328125" style="8" bestFit="1" customWidth="1"/>
    <col min="3839" max="3839" width="23.453125" style="8" bestFit="1" customWidth="1"/>
    <col min="3840" max="3840" width="9.6328125" style="8" customWidth="1"/>
    <col min="3841" max="4092" width="9.08984375" style="8"/>
    <col min="4093" max="4093" width="14.453125" style="8" bestFit="1" customWidth="1"/>
    <col min="4094" max="4094" width="29.36328125" style="8" bestFit="1" customWidth="1"/>
    <col min="4095" max="4095" width="23.453125" style="8" bestFit="1" customWidth="1"/>
    <col min="4096" max="4096" width="9.6328125" style="8" customWidth="1"/>
    <col min="4097" max="4348" width="9.08984375" style="8"/>
    <col min="4349" max="4349" width="14.453125" style="8" bestFit="1" customWidth="1"/>
    <col min="4350" max="4350" width="29.36328125" style="8" bestFit="1" customWidth="1"/>
    <col min="4351" max="4351" width="23.453125" style="8" bestFit="1" customWidth="1"/>
    <col min="4352" max="4352" width="9.6328125" style="8" customWidth="1"/>
    <col min="4353" max="4604" width="9.08984375" style="8"/>
    <col min="4605" max="4605" width="14.453125" style="8" bestFit="1" customWidth="1"/>
    <col min="4606" max="4606" width="29.36328125" style="8" bestFit="1" customWidth="1"/>
    <col min="4607" max="4607" width="23.453125" style="8" bestFit="1" customWidth="1"/>
    <col min="4608" max="4608" width="9.6328125" style="8" customWidth="1"/>
    <col min="4609" max="4860" width="9.08984375" style="8"/>
    <col min="4861" max="4861" width="14.453125" style="8" bestFit="1" customWidth="1"/>
    <col min="4862" max="4862" width="29.36328125" style="8" bestFit="1" customWidth="1"/>
    <col min="4863" max="4863" width="23.453125" style="8" bestFit="1" customWidth="1"/>
    <col min="4864" max="4864" width="9.6328125" style="8" customWidth="1"/>
    <col min="4865" max="5116" width="9.08984375" style="8"/>
    <col min="5117" max="5117" width="14.453125" style="8" bestFit="1" customWidth="1"/>
    <col min="5118" max="5118" width="29.36328125" style="8" bestFit="1" customWidth="1"/>
    <col min="5119" max="5119" width="23.453125" style="8" bestFit="1" customWidth="1"/>
    <col min="5120" max="5120" width="9.6328125" style="8" customWidth="1"/>
    <col min="5121" max="5372" width="9.08984375" style="8"/>
    <col min="5373" max="5373" width="14.453125" style="8" bestFit="1" customWidth="1"/>
    <col min="5374" max="5374" width="29.36328125" style="8" bestFit="1" customWidth="1"/>
    <col min="5375" max="5375" width="23.453125" style="8" bestFit="1" customWidth="1"/>
    <col min="5376" max="5376" width="9.6328125" style="8" customWidth="1"/>
    <col min="5377" max="5628" width="9.08984375" style="8"/>
    <col min="5629" max="5629" width="14.453125" style="8" bestFit="1" customWidth="1"/>
    <col min="5630" max="5630" width="29.36328125" style="8" bestFit="1" customWidth="1"/>
    <col min="5631" max="5631" width="23.453125" style="8" bestFit="1" customWidth="1"/>
    <col min="5632" max="5632" width="9.6328125" style="8" customWidth="1"/>
    <col min="5633" max="5884" width="9.08984375" style="8"/>
    <col min="5885" max="5885" width="14.453125" style="8" bestFit="1" customWidth="1"/>
    <col min="5886" max="5886" width="29.36328125" style="8" bestFit="1" customWidth="1"/>
    <col min="5887" max="5887" width="23.453125" style="8" bestFit="1" customWidth="1"/>
    <col min="5888" max="5888" width="9.6328125" style="8" customWidth="1"/>
    <col min="5889" max="6140" width="9.08984375" style="8"/>
    <col min="6141" max="6141" width="14.453125" style="8" bestFit="1" customWidth="1"/>
    <col min="6142" max="6142" width="29.36328125" style="8" bestFit="1" customWidth="1"/>
    <col min="6143" max="6143" width="23.453125" style="8" bestFit="1" customWidth="1"/>
    <col min="6144" max="6144" width="9.6328125" style="8" customWidth="1"/>
    <col min="6145" max="6396" width="9.08984375" style="8"/>
    <col min="6397" max="6397" width="14.453125" style="8" bestFit="1" customWidth="1"/>
    <col min="6398" max="6398" width="29.36328125" style="8" bestFit="1" customWidth="1"/>
    <col min="6399" max="6399" width="23.453125" style="8" bestFit="1" customWidth="1"/>
    <col min="6400" max="6400" width="9.6328125" style="8" customWidth="1"/>
    <col min="6401" max="6652" width="9.08984375" style="8"/>
    <col min="6653" max="6653" width="14.453125" style="8" bestFit="1" customWidth="1"/>
    <col min="6654" max="6654" width="29.36328125" style="8" bestFit="1" customWidth="1"/>
    <col min="6655" max="6655" width="23.453125" style="8" bestFit="1" customWidth="1"/>
    <col min="6656" max="6656" width="9.6328125" style="8" customWidth="1"/>
    <col min="6657" max="6908" width="9.08984375" style="8"/>
    <col min="6909" max="6909" width="14.453125" style="8" bestFit="1" customWidth="1"/>
    <col min="6910" max="6910" width="29.36328125" style="8" bestFit="1" customWidth="1"/>
    <col min="6911" max="6911" width="23.453125" style="8" bestFit="1" customWidth="1"/>
    <col min="6912" max="6912" width="9.6328125" style="8" customWidth="1"/>
    <col min="6913" max="7164" width="9.08984375" style="8"/>
    <col min="7165" max="7165" width="14.453125" style="8" bestFit="1" customWidth="1"/>
    <col min="7166" max="7166" width="29.36328125" style="8" bestFit="1" customWidth="1"/>
    <col min="7167" max="7167" width="23.453125" style="8" bestFit="1" customWidth="1"/>
    <col min="7168" max="7168" width="9.6328125" style="8" customWidth="1"/>
    <col min="7169" max="7420" width="9.08984375" style="8"/>
    <col min="7421" max="7421" width="14.453125" style="8" bestFit="1" customWidth="1"/>
    <col min="7422" max="7422" width="29.36328125" style="8" bestFit="1" customWidth="1"/>
    <col min="7423" max="7423" width="23.453125" style="8" bestFit="1" customWidth="1"/>
    <col min="7424" max="7424" width="9.6328125" style="8" customWidth="1"/>
    <col min="7425" max="7676" width="9.08984375" style="8"/>
    <col min="7677" max="7677" width="14.453125" style="8" bestFit="1" customWidth="1"/>
    <col min="7678" max="7678" width="29.36328125" style="8" bestFit="1" customWidth="1"/>
    <col min="7679" max="7679" width="23.453125" style="8" bestFit="1" customWidth="1"/>
    <col min="7680" max="7680" width="9.6328125" style="8" customWidth="1"/>
    <col min="7681" max="7932" width="9.08984375" style="8"/>
    <col min="7933" max="7933" width="14.453125" style="8" bestFit="1" customWidth="1"/>
    <col min="7934" max="7934" width="29.36328125" style="8" bestFit="1" customWidth="1"/>
    <col min="7935" max="7935" width="23.453125" style="8" bestFit="1" customWidth="1"/>
    <col min="7936" max="7936" width="9.6328125" style="8" customWidth="1"/>
    <col min="7937" max="8188" width="9.08984375" style="8"/>
    <col min="8189" max="8189" width="14.453125" style="8" bestFit="1" customWidth="1"/>
    <col min="8190" max="8190" width="29.36328125" style="8" bestFit="1" customWidth="1"/>
    <col min="8191" max="8191" width="23.453125" style="8" bestFit="1" customWidth="1"/>
    <col min="8192" max="8192" width="9.6328125" style="8" customWidth="1"/>
    <col min="8193" max="8444" width="9.08984375" style="8"/>
    <col min="8445" max="8445" width="14.453125" style="8" bestFit="1" customWidth="1"/>
    <col min="8446" max="8446" width="29.36328125" style="8" bestFit="1" customWidth="1"/>
    <col min="8447" max="8447" width="23.453125" style="8" bestFit="1" customWidth="1"/>
    <col min="8448" max="8448" width="9.6328125" style="8" customWidth="1"/>
    <col min="8449" max="8700" width="9.08984375" style="8"/>
    <col min="8701" max="8701" width="14.453125" style="8" bestFit="1" customWidth="1"/>
    <col min="8702" max="8702" width="29.36328125" style="8" bestFit="1" customWidth="1"/>
    <col min="8703" max="8703" width="23.453125" style="8" bestFit="1" customWidth="1"/>
    <col min="8704" max="8704" width="9.6328125" style="8" customWidth="1"/>
    <col min="8705" max="8956" width="9.08984375" style="8"/>
    <col min="8957" max="8957" width="14.453125" style="8" bestFit="1" customWidth="1"/>
    <col min="8958" max="8958" width="29.36328125" style="8" bestFit="1" customWidth="1"/>
    <col min="8959" max="8959" width="23.453125" style="8" bestFit="1" customWidth="1"/>
    <col min="8960" max="8960" width="9.6328125" style="8" customWidth="1"/>
    <col min="8961" max="9212" width="9.08984375" style="8"/>
    <col min="9213" max="9213" width="14.453125" style="8" bestFit="1" customWidth="1"/>
    <col min="9214" max="9214" width="29.36328125" style="8" bestFit="1" customWidth="1"/>
    <col min="9215" max="9215" width="23.453125" style="8" bestFit="1" customWidth="1"/>
    <col min="9216" max="9216" width="9.6328125" style="8" customWidth="1"/>
    <col min="9217" max="9468" width="9.08984375" style="8"/>
    <col min="9469" max="9469" width="14.453125" style="8" bestFit="1" customWidth="1"/>
    <col min="9470" max="9470" width="29.36328125" style="8" bestFit="1" customWidth="1"/>
    <col min="9471" max="9471" width="23.453125" style="8" bestFit="1" customWidth="1"/>
    <col min="9472" max="9472" width="9.6328125" style="8" customWidth="1"/>
    <col min="9473" max="9724" width="9.08984375" style="8"/>
    <col min="9725" max="9725" width="14.453125" style="8" bestFit="1" customWidth="1"/>
    <col min="9726" max="9726" width="29.36328125" style="8" bestFit="1" customWidth="1"/>
    <col min="9727" max="9727" width="23.453125" style="8" bestFit="1" customWidth="1"/>
    <col min="9728" max="9728" width="9.6328125" style="8" customWidth="1"/>
    <col min="9729" max="9980" width="9.08984375" style="8"/>
    <col min="9981" max="9981" width="14.453125" style="8" bestFit="1" customWidth="1"/>
    <col min="9982" max="9982" width="29.36328125" style="8" bestFit="1" customWidth="1"/>
    <col min="9983" max="9983" width="23.453125" style="8" bestFit="1" customWidth="1"/>
    <col min="9984" max="9984" width="9.6328125" style="8" customWidth="1"/>
    <col min="9985" max="10236" width="9.08984375" style="8"/>
    <col min="10237" max="10237" width="14.453125" style="8" bestFit="1" customWidth="1"/>
    <col min="10238" max="10238" width="29.36328125" style="8" bestFit="1" customWidth="1"/>
    <col min="10239" max="10239" width="23.453125" style="8" bestFit="1" customWidth="1"/>
    <col min="10240" max="10240" width="9.6328125" style="8" customWidth="1"/>
    <col min="10241" max="10492" width="9.08984375" style="8"/>
    <col min="10493" max="10493" width="14.453125" style="8" bestFit="1" customWidth="1"/>
    <col min="10494" max="10494" width="29.36328125" style="8" bestFit="1" customWidth="1"/>
    <col min="10495" max="10495" width="23.453125" style="8" bestFit="1" customWidth="1"/>
    <col min="10496" max="10496" width="9.6328125" style="8" customWidth="1"/>
    <col min="10497" max="10748" width="9.08984375" style="8"/>
    <col min="10749" max="10749" width="14.453125" style="8" bestFit="1" customWidth="1"/>
    <col min="10750" max="10750" width="29.36328125" style="8" bestFit="1" customWidth="1"/>
    <col min="10751" max="10751" width="23.453125" style="8" bestFit="1" customWidth="1"/>
    <col min="10752" max="10752" width="9.6328125" style="8" customWidth="1"/>
    <col min="10753" max="11004" width="9.08984375" style="8"/>
    <col min="11005" max="11005" width="14.453125" style="8" bestFit="1" customWidth="1"/>
    <col min="11006" max="11006" width="29.36328125" style="8" bestFit="1" customWidth="1"/>
    <col min="11007" max="11007" width="23.453125" style="8" bestFit="1" customWidth="1"/>
    <col min="11008" max="11008" width="9.6328125" style="8" customWidth="1"/>
    <col min="11009" max="11260" width="9.08984375" style="8"/>
    <col min="11261" max="11261" width="14.453125" style="8" bestFit="1" customWidth="1"/>
    <col min="11262" max="11262" width="29.36328125" style="8" bestFit="1" customWidth="1"/>
    <col min="11263" max="11263" width="23.453125" style="8" bestFit="1" customWidth="1"/>
    <col min="11264" max="11264" width="9.6328125" style="8" customWidth="1"/>
    <col min="11265" max="11516" width="9.08984375" style="8"/>
    <col min="11517" max="11517" width="14.453125" style="8" bestFit="1" customWidth="1"/>
    <col min="11518" max="11518" width="29.36328125" style="8" bestFit="1" customWidth="1"/>
    <col min="11519" max="11519" width="23.453125" style="8" bestFit="1" customWidth="1"/>
    <col min="11520" max="11520" width="9.6328125" style="8" customWidth="1"/>
    <col min="11521" max="11772" width="9.08984375" style="8"/>
    <col min="11773" max="11773" width="14.453125" style="8" bestFit="1" customWidth="1"/>
    <col min="11774" max="11774" width="29.36328125" style="8" bestFit="1" customWidth="1"/>
    <col min="11775" max="11775" width="23.453125" style="8" bestFit="1" customWidth="1"/>
    <col min="11776" max="11776" width="9.6328125" style="8" customWidth="1"/>
    <col min="11777" max="12028" width="9.08984375" style="8"/>
    <col min="12029" max="12029" width="14.453125" style="8" bestFit="1" customWidth="1"/>
    <col min="12030" max="12030" width="29.36328125" style="8" bestFit="1" customWidth="1"/>
    <col min="12031" max="12031" width="23.453125" style="8" bestFit="1" customWidth="1"/>
    <col min="12032" max="12032" width="9.6328125" style="8" customWidth="1"/>
    <col min="12033" max="12284" width="9.08984375" style="8"/>
    <col min="12285" max="12285" width="14.453125" style="8" bestFit="1" customWidth="1"/>
    <col min="12286" max="12286" width="29.36328125" style="8" bestFit="1" customWidth="1"/>
    <col min="12287" max="12287" width="23.453125" style="8" bestFit="1" customWidth="1"/>
    <col min="12288" max="12288" width="9.6328125" style="8" customWidth="1"/>
    <col min="12289" max="12540" width="9.08984375" style="8"/>
    <col min="12541" max="12541" width="14.453125" style="8" bestFit="1" customWidth="1"/>
    <col min="12542" max="12542" width="29.36328125" style="8" bestFit="1" customWidth="1"/>
    <col min="12543" max="12543" width="23.453125" style="8" bestFit="1" customWidth="1"/>
    <col min="12544" max="12544" width="9.6328125" style="8" customWidth="1"/>
    <col min="12545" max="12796" width="9.08984375" style="8"/>
    <col min="12797" max="12797" width="14.453125" style="8" bestFit="1" customWidth="1"/>
    <col min="12798" max="12798" width="29.36328125" style="8" bestFit="1" customWidth="1"/>
    <col min="12799" max="12799" width="23.453125" style="8" bestFit="1" customWidth="1"/>
    <col min="12800" max="12800" width="9.6328125" style="8" customWidth="1"/>
    <col min="12801" max="13052" width="9.08984375" style="8"/>
    <col min="13053" max="13053" width="14.453125" style="8" bestFit="1" customWidth="1"/>
    <col min="13054" max="13054" width="29.36328125" style="8" bestFit="1" customWidth="1"/>
    <col min="13055" max="13055" width="23.453125" style="8" bestFit="1" customWidth="1"/>
    <col min="13056" max="13056" width="9.6328125" style="8" customWidth="1"/>
    <col min="13057" max="13308" width="9.08984375" style="8"/>
    <col min="13309" max="13309" width="14.453125" style="8" bestFit="1" customWidth="1"/>
    <col min="13310" max="13310" width="29.36328125" style="8" bestFit="1" customWidth="1"/>
    <col min="13311" max="13311" width="23.453125" style="8" bestFit="1" customWidth="1"/>
    <col min="13312" max="13312" width="9.6328125" style="8" customWidth="1"/>
    <col min="13313" max="13564" width="9.08984375" style="8"/>
    <col min="13565" max="13565" width="14.453125" style="8" bestFit="1" customWidth="1"/>
    <col min="13566" max="13566" width="29.36328125" style="8" bestFit="1" customWidth="1"/>
    <col min="13567" max="13567" width="23.453125" style="8" bestFit="1" customWidth="1"/>
    <col min="13568" max="13568" width="9.6328125" style="8" customWidth="1"/>
    <col min="13569" max="13820" width="9.08984375" style="8"/>
    <col min="13821" max="13821" width="14.453125" style="8" bestFit="1" customWidth="1"/>
    <col min="13822" max="13822" width="29.36328125" style="8" bestFit="1" customWidth="1"/>
    <col min="13823" max="13823" width="23.453125" style="8" bestFit="1" customWidth="1"/>
    <col min="13824" max="13824" width="9.6328125" style="8" customWidth="1"/>
    <col min="13825" max="14076" width="9.08984375" style="8"/>
    <col min="14077" max="14077" width="14.453125" style="8" bestFit="1" customWidth="1"/>
    <col min="14078" max="14078" width="29.36328125" style="8" bestFit="1" customWidth="1"/>
    <col min="14079" max="14079" width="23.453125" style="8" bestFit="1" customWidth="1"/>
    <col min="14080" max="14080" width="9.6328125" style="8" customWidth="1"/>
    <col min="14081" max="14332" width="9.08984375" style="8"/>
    <col min="14333" max="14333" width="14.453125" style="8" bestFit="1" customWidth="1"/>
    <col min="14334" max="14334" width="29.36328125" style="8" bestFit="1" customWidth="1"/>
    <col min="14335" max="14335" width="23.453125" style="8" bestFit="1" customWidth="1"/>
    <col min="14336" max="14336" width="9.6328125" style="8" customWidth="1"/>
    <col min="14337" max="14588" width="9.08984375" style="8"/>
    <col min="14589" max="14589" width="14.453125" style="8" bestFit="1" customWidth="1"/>
    <col min="14590" max="14590" width="29.36328125" style="8" bestFit="1" customWidth="1"/>
    <col min="14591" max="14591" width="23.453125" style="8" bestFit="1" customWidth="1"/>
    <col min="14592" max="14592" width="9.6328125" style="8" customWidth="1"/>
    <col min="14593" max="14844" width="9.08984375" style="8"/>
    <col min="14845" max="14845" width="14.453125" style="8" bestFit="1" customWidth="1"/>
    <col min="14846" max="14846" width="29.36328125" style="8" bestFit="1" customWidth="1"/>
    <col min="14847" max="14847" width="23.453125" style="8" bestFit="1" customWidth="1"/>
    <col min="14848" max="14848" width="9.6328125" style="8" customWidth="1"/>
    <col min="14849" max="15100" width="9.08984375" style="8"/>
    <col min="15101" max="15101" width="14.453125" style="8" bestFit="1" customWidth="1"/>
    <col min="15102" max="15102" width="29.36328125" style="8" bestFit="1" customWidth="1"/>
    <col min="15103" max="15103" width="23.453125" style="8" bestFit="1" customWidth="1"/>
    <col min="15104" max="15104" width="9.6328125" style="8" customWidth="1"/>
    <col min="15105" max="15356" width="9.08984375" style="8"/>
    <col min="15357" max="15357" width="14.453125" style="8" bestFit="1" customWidth="1"/>
    <col min="15358" max="15358" width="29.36328125" style="8" bestFit="1" customWidth="1"/>
    <col min="15359" max="15359" width="23.453125" style="8" bestFit="1" customWidth="1"/>
    <col min="15360" max="15360" width="9.6328125" style="8" customWidth="1"/>
    <col min="15361" max="15612" width="9.08984375" style="8"/>
    <col min="15613" max="15613" width="14.453125" style="8" bestFit="1" customWidth="1"/>
    <col min="15614" max="15614" width="29.36328125" style="8" bestFit="1" customWidth="1"/>
    <col min="15615" max="15615" width="23.453125" style="8" bestFit="1" customWidth="1"/>
    <col min="15616" max="15616" width="9.6328125" style="8" customWidth="1"/>
    <col min="15617" max="15868" width="9.08984375" style="8"/>
    <col min="15869" max="15869" width="14.453125" style="8" bestFit="1" customWidth="1"/>
    <col min="15870" max="15870" width="29.36328125" style="8" bestFit="1" customWidth="1"/>
    <col min="15871" max="15871" width="23.453125" style="8" bestFit="1" customWidth="1"/>
    <col min="15872" max="15872" width="9.6328125" style="8" customWidth="1"/>
    <col min="15873" max="16124" width="9.08984375" style="8"/>
    <col min="16125" max="16125" width="14.453125" style="8" bestFit="1" customWidth="1"/>
    <col min="16126" max="16126" width="29.36328125" style="8" bestFit="1" customWidth="1"/>
    <col min="16127" max="16127" width="23.453125" style="8" bestFit="1" customWidth="1"/>
    <col min="16128" max="16128" width="9.6328125" style="8" customWidth="1"/>
    <col min="16129" max="16384" width="9.08984375" style="8"/>
  </cols>
  <sheetData>
    <row r="1" spans="1:2" s="57" customFormat="1" ht="26" x14ac:dyDescent="0.3">
      <c r="A1" s="55" t="s">
        <v>121</v>
      </c>
      <c r="B1" s="56" t="s">
        <v>148</v>
      </c>
    </row>
    <row r="2" spans="1:2" x14ac:dyDescent="0.3">
      <c r="A2" s="52">
        <v>625</v>
      </c>
      <c r="B2" s="9" t="s">
        <v>92</v>
      </c>
    </row>
    <row r="3" spans="1:2" x14ac:dyDescent="0.3">
      <c r="A3" s="52">
        <v>298</v>
      </c>
      <c r="B3" s="9" t="s">
        <v>129</v>
      </c>
    </row>
    <row r="4" spans="1:2" x14ac:dyDescent="0.3">
      <c r="A4" s="52">
        <v>71</v>
      </c>
      <c r="B4" s="9" t="s">
        <v>35</v>
      </c>
    </row>
    <row r="5" spans="1:2" x14ac:dyDescent="0.3">
      <c r="A5" s="52">
        <v>130</v>
      </c>
      <c r="B5" s="9" t="s">
        <v>36</v>
      </c>
    </row>
    <row r="6" spans="1:2" x14ac:dyDescent="0.3">
      <c r="A6" s="52">
        <v>498</v>
      </c>
      <c r="B6" s="9" t="s">
        <v>130</v>
      </c>
    </row>
    <row r="7" spans="1:2" x14ac:dyDescent="0.3">
      <c r="A7" s="52">
        <v>225</v>
      </c>
      <c r="B7" s="9" t="s">
        <v>8</v>
      </c>
    </row>
    <row r="8" spans="1:2" x14ac:dyDescent="0.3">
      <c r="A8" s="52">
        <v>377</v>
      </c>
      <c r="B8" s="9" t="s">
        <v>131</v>
      </c>
    </row>
    <row r="9" spans="1:2" x14ac:dyDescent="0.3">
      <c r="A9" s="52">
        <v>425</v>
      </c>
      <c r="B9" s="9" t="s">
        <v>117</v>
      </c>
    </row>
    <row r="10" spans="1:2" x14ac:dyDescent="0.3">
      <c r="A10" s="52">
        <v>610</v>
      </c>
      <c r="B10" s="9" t="s">
        <v>66</v>
      </c>
    </row>
    <row r="11" spans="1:2" x14ac:dyDescent="0.3">
      <c r="A11" s="52">
        <v>798</v>
      </c>
      <c r="B11" s="9" t="s">
        <v>132</v>
      </c>
    </row>
    <row r="12" spans="1:2" x14ac:dyDescent="0.3">
      <c r="A12" s="52">
        <v>611</v>
      </c>
      <c r="B12" s="9" t="s">
        <v>112</v>
      </c>
    </row>
    <row r="13" spans="1:2" x14ac:dyDescent="0.3">
      <c r="A13" s="52">
        <v>666</v>
      </c>
      <c r="B13" s="9" t="s">
        <v>29</v>
      </c>
    </row>
    <row r="14" spans="1:2" x14ac:dyDescent="0.3">
      <c r="A14" s="52">
        <v>86</v>
      </c>
      <c r="B14" s="9" t="s">
        <v>80</v>
      </c>
    </row>
    <row r="15" spans="1:2" x14ac:dyDescent="0.3">
      <c r="A15" s="52">
        <v>352</v>
      </c>
      <c r="B15" s="9" t="s">
        <v>39</v>
      </c>
    </row>
    <row r="16" spans="1:2" x14ac:dyDescent="0.3">
      <c r="A16" s="52">
        <v>236</v>
      </c>
      <c r="B16" s="9" t="s">
        <v>9</v>
      </c>
    </row>
    <row r="17" spans="1:2" x14ac:dyDescent="0.3">
      <c r="A17" s="52">
        <v>630</v>
      </c>
      <c r="B17" s="9" t="s">
        <v>30</v>
      </c>
    </row>
    <row r="18" spans="1:2" x14ac:dyDescent="0.3">
      <c r="A18" s="52">
        <v>428</v>
      </c>
      <c r="B18" s="9" t="s">
        <v>44</v>
      </c>
    </row>
    <row r="19" spans="1:2" x14ac:dyDescent="0.3">
      <c r="A19" s="52">
        <v>64</v>
      </c>
      <c r="B19" s="9" t="s">
        <v>195</v>
      </c>
    </row>
    <row r="20" spans="1:2" x14ac:dyDescent="0.3">
      <c r="A20" s="52">
        <v>227</v>
      </c>
      <c r="B20" s="9" t="s">
        <v>71</v>
      </c>
    </row>
    <row r="21" spans="1:2" x14ac:dyDescent="0.3">
      <c r="A21" s="53">
        <v>431</v>
      </c>
      <c r="B21" s="8" t="s">
        <v>118</v>
      </c>
    </row>
    <row r="22" spans="1:2" x14ac:dyDescent="0.3">
      <c r="A22" s="52">
        <v>287</v>
      </c>
      <c r="B22" s="9" t="s">
        <v>10</v>
      </c>
    </row>
    <row r="23" spans="1:2" x14ac:dyDescent="0.3">
      <c r="A23" s="52">
        <v>228</v>
      </c>
      <c r="B23" s="9" t="s">
        <v>11</v>
      </c>
    </row>
    <row r="24" spans="1:2" x14ac:dyDescent="0.3">
      <c r="A24" s="52">
        <v>230</v>
      </c>
      <c r="B24" s="9" t="s">
        <v>196</v>
      </c>
    </row>
    <row r="25" spans="1:2" x14ac:dyDescent="0.3">
      <c r="A25" s="53">
        <v>728</v>
      </c>
      <c r="B25" s="8" t="s">
        <v>94</v>
      </c>
    </row>
    <row r="26" spans="1:2" x14ac:dyDescent="0.3">
      <c r="A26" s="52">
        <v>229</v>
      </c>
      <c r="B26" s="9" t="s">
        <v>110</v>
      </c>
    </row>
    <row r="27" spans="1:2" x14ac:dyDescent="0.3">
      <c r="A27" s="52">
        <v>389</v>
      </c>
      <c r="B27" s="9" t="s">
        <v>665</v>
      </c>
    </row>
    <row r="28" spans="1:2" x14ac:dyDescent="0.3">
      <c r="A28" s="52">
        <v>1031</v>
      </c>
      <c r="B28" s="9" t="s">
        <v>670</v>
      </c>
    </row>
    <row r="29" spans="1:2" x14ac:dyDescent="0.3">
      <c r="A29" s="52">
        <v>231</v>
      </c>
      <c r="B29" s="9" t="s">
        <v>197</v>
      </c>
    </row>
    <row r="30" spans="1:2" x14ac:dyDescent="0.3">
      <c r="A30" s="53">
        <v>1032</v>
      </c>
      <c r="B30" s="8" t="s">
        <v>671</v>
      </c>
    </row>
    <row r="31" spans="1:2" x14ac:dyDescent="0.3">
      <c r="A31" s="52">
        <v>619</v>
      </c>
      <c r="B31" s="9" t="s">
        <v>133</v>
      </c>
    </row>
    <row r="32" spans="1:2" x14ac:dyDescent="0.3">
      <c r="A32" s="52">
        <v>232</v>
      </c>
      <c r="B32" s="9" t="s">
        <v>82</v>
      </c>
    </row>
    <row r="33" spans="1:2" x14ac:dyDescent="0.3">
      <c r="A33" s="52">
        <v>730</v>
      </c>
      <c r="B33" s="9" t="s">
        <v>198</v>
      </c>
    </row>
    <row r="34" spans="1:2" x14ac:dyDescent="0.3">
      <c r="A34" s="52">
        <v>437</v>
      </c>
      <c r="B34" s="9" t="s">
        <v>102</v>
      </c>
    </row>
    <row r="35" spans="1:2" x14ac:dyDescent="0.3">
      <c r="A35" s="52">
        <v>233</v>
      </c>
      <c r="B35" s="9" t="s">
        <v>83</v>
      </c>
    </row>
    <row r="36" spans="1:2" x14ac:dyDescent="0.3">
      <c r="A36" s="53">
        <v>234</v>
      </c>
      <c r="B36" s="8" t="s">
        <v>199</v>
      </c>
    </row>
    <row r="37" spans="1:2" x14ac:dyDescent="0.3">
      <c r="A37" s="52">
        <v>336</v>
      </c>
      <c r="B37" s="9" t="s">
        <v>40</v>
      </c>
    </row>
    <row r="38" spans="1:2" x14ac:dyDescent="0.3">
      <c r="A38" s="52">
        <v>247</v>
      </c>
      <c r="B38" s="9" t="s">
        <v>200</v>
      </c>
    </row>
    <row r="39" spans="1:2" x14ac:dyDescent="0.3">
      <c r="A39" s="52">
        <v>338</v>
      </c>
      <c r="B39" s="9" t="s">
        <v>99</v>
      </c>
    </row>
    <row r="40" spans="1:2" x14ac:dyDescent="0.3">
      <c r="A40" s="52">
        <v>740</v>
      </c>
      <c r="B40" s="9" t="s">
        <v>201</v>
      </c>
    </row>
    <row r="41" spans="1:2" x14ac:dyDescent="0.3">
      <c r="A41" s="52">
        <v>235</v>
      </c>
      <c r="B41" s="9" t="s">
        <v>202</v>
      </c>
    </row>
    <row r="42" spans="1:2" x14ac:dyDescent="0.3">
      <c r="A42" s="52">
        <v>998</v>
      </c>
      <c r="B42" s="9" t="s">
        <v>151</v>
      </c>
    </row>
    <row r="43" spans="1:2" x14ac:dyDescent="0.3">
      <c r="A43" s="52">
        <v>274</v>
      </c>
      <c r="B43" s="9" t="s">
        <v>12</v>
      </c>
    </row>
    <row r="44" spans="1:2" x14ac:dyDescent="0.3">
      <c r="A44" s="52">
        <v>378</v>
      </c>
      <c r="B44" s="9" t="s">
        <v>41</v>
      </c>
    </row>
    <row r="45" spans="1:2" x14ac:dyDescent="0.3">
      <c r="A45" s="52">
        <v>340</v>
      </c>
      <c r="B45" s="9" t="s">
        <v>100</v>
      </c>
    </row>
    <row r="46" spans="1:2" x14ac:dyDescent="0.3">
      <c r="A46" s="53">
        <v>1027</v>
      </c>
      <c r="B46" s="8" t="s">
        <v>666</v>
      </c>
    </row>
    <row r="47" spans="1:2" x14ac:dyDescent="0.3">
      <c r="A47" s="52">
        <v>440</v>
      </c>
      <c r="B47" s="9" t="s">
        <v>45</v>
      </c>
    </row>
    <row r="48" spans="1:2" x14ac:dyDescent="0.3">
      <c r="A48" s="52">
        <v>142</v>
      </c>
      <c r="B48" s="9" t="s">
        <v>96</v>
      </c>
    </row>
    <row r="49" spans="1:2" x14ac:dyDescent="0.3">
      <c r="A49" s="52">
        <v>342</v>
      </c>
      <c r="B49" s="9" t="s">
        <v>42</v>
      </c>
    </row>
    <row r="50" spans="1:2" x14ac:dyDescent="0.3">
      <c r="A50" s="52">
        <v>245</v>
      </c>
      <c r="B50" s="9" t="s">
        <v>84</v>
      </c>
    </row>
    <row r="51" spans="1:2" x14ac:dyDescent="0.3">
      <c r="A51" s="52">
        <v>271</v>
      </c>
      <c r="B51" s="9" t="s">
        <v>13</v>
      </c>
    </row>
    <row r="52" spans="1:2" x14ac:dyDescent="0.3">
      <c r="A52" s="52">
        <v>280</v>
      </c>
      <c r="B52" s="9" t="s">
        <v>664</v>
      </c>
    </row>
    <row r="53" spans="1:2" x14ac:dyDescent="0.3">
      <c r="A53" s="52">
        <v>238</v>
      </c>
      <c r="B53" s="9" t="s">
        <v>85</v>
      </c>
    </row>
    <row r="54" spans="1:2" x14ac:dyDescent="0.3">
      <c r="A54" s="53">
        <v>89</v>
      </c>
      <c r="B54" s="8" t="s">
        <v>134</v>
      </c>
    </row>
    <row r="55" spans="1:2" x14ac:dyDescent="0.3">
      <c r="A55" s="52">
        <v>789</v>
      </c>
      <c r="B55" s="9" t="s">
        <v>135</v>
      </c>
    </row>
    <row r="56" spans="1:2" x14ac:dyDescent="0.3">
      <c r="A56" s="52">
        <v>832</v>
      </c>
      <c r="B56" s="9" t="s">
        <v>107</v>
      </c>
    </row>
    <row r="57" spans="1:2" x14ac:dyDescent="0.3">
      <c r="A57" s="52">
        <v>239</v>
      </c>
      <c r="B57" s="9" t="s">
        <v>72</v>
      </c>
    </row>
    <row r="58" spans="1:2" x14ac:dyDescent="0.3">
      <c r="A58" s="52">
        <v>240</v>
      </c>
      <c r="B58" s="9" t="s">
        <v>14</v>
      </c>
    </row>
    <row r="59" spans="1:2" x14ac:dyDescent="0.3">
      <c r="A59" s="52">
        <v>612</v>
      </c>
      <c r="B59" s="9" t="s">
        <v>51</v>
      </c>
    </row>
    <row r="60" spans="1:2" x14ac:dyDescent="0.3">
      <c r="A60" s="52">
        <v>241</v>
      </c>
      <c r="B60" s="9" t="s">
        <v>60</v>
      </c>
    </row>
    <row r="61" spans="1:2" x14ac:dyDescent="0.3">
      <c r="A61" s="52">
        <v>381</v>
      </c>
      <c r="B61" s="9" t="s">
        <v>74</v>
      </c>
    </row>
    <row r="62" spans="1:2" x14ac:dyDescent="0.3">
      <c r="A62" s="52">
        <v>347</v>
      </c>
      <c r="B62" s="9" t="s">
        <v>43</v>
      </c>
    </row>
    <row r="63" spans="1:2" x14ac:dyDescent="0.3">
      <c r="A63" s="52">
        <v>243</v>
      </c>
      <c r="B63" s="9" t="s">
        <v>15</v>
      </c>
    </row>
    <row r="64" spans="1:2" x14ac:dyDescent="0.3">
      <c r="A64" s="52">
        <v>244</v>
      </c>
      <c r="B64" s="9" t="s">
        <v>16</v>
      </c>
    </row>
    <row r="65" spans="1:2" x14ac:dyDescent="0.3">
      <c r="A65" s="52">
        <v>446</v>
      </c>
      <c r="B65" s="9" t="s">
        <v>46</v>
      </c>
    </row>
    <row r="66" spans="1:2" x14ac:dyDescent="0.3">
      <c r="A66" s="52">
        <v>349</v>
      </c>
      <c r="B66" s="9" t="s">
        <v>28</v>
      </c>
    </row>
    <row r="67" spans="1:2" x14ac:dyDescent="0.3">
      <c r="A67" s="52">
        <v>351</v>
      </c>
      <c r="B67" s="9" t="s">
        <v>64</v>
      </c>
    </row>
    <row r="68" spans="1:2" x14ac:dyDescent="0.3">
      <c r="A68" s="52">
        <v>645</v>
      </c>
      <c r="B68" s="9" t="s">
        <v>113</v>
      </c>
    </row>
    <row r="69" spans="1:2" x14ac:dyDescent="0.3">
      <c r="A69" s="52">
        <v>738</v>
      </c>
      <c r="B69" s="9" t="s">
        <v>69</v>
      </c>
    </row>
    <row r="70" spans="1:2" x14ac:dyDescent="0.3">
      <c r="A70" s="52">
        <v>540</v>
      </c>
      <c r="B70" s="9" t="s">
        <v>50</v>
      </c>
    </row>
    <row r="71" spans="1:2" x14ac:dyDescent="0.3">
      <c r="A71" s="52">
        <v>543</v>
      </c>
      <c r="B71" s="9" t="s">
        <v>103</v>
      </c>
    </row>
    <row r="72" spans="1:2" x14ac:dyDescent="0.3">
      <c r="A72" s="52">
        <v>354</v>
      </c>
      <c r="B72" s="9" t="s">
        <v>101</v>
      </c>
    </row>
    <row r="73" spans="1:2" x14ac:dyDescent="0.3">
      <c r="A73" s="52">
        <v>549</v>
      </c>
      <c r="B73" s="9" t="s">
        <v>104</v>
      </c>
    </row>
    <row r="74" spans="1:2" x14ac:dyDescent="0.3">
      <c r="A74" s="52">
        <v>613</v>
      </c>
      <c r="B74" s="9" t="s">
        <v>136</v>
      </c>
    </row>
    <row r="75" spans="1:2" x14ac:dyDescent="0.3">
      <c r="A75" s="53">
        <v>248</v>
      </c>
      <c r="B75" s="8" t="s">
        <v>111</v>
      </c>
    </row>
    <row r="76" spans="1:2" x14ac:dyDescent="0.3">
      <c r="A76" s="52">
        <v>836</v>
      </c>
      <c r="B76" s="9" t="s">
        <v>32</v>
      </c>
    </row>
    <row r="77" spans="1:2" x14ac:dyDescent="0.3">
      <c r="A77" s="53">
        <v>57</v>
      </c>
      <c r="B77" s="8" t="s">
        <v>137</v>
      </c>
    </row>
    <row r="78" spans="1:2" x14ac:dyDescent="0.3">
      <c r="A78" s="52">
        <v>614</v>
      </c>
      <c r="B78" s="9" t="s">
        <v>203</v>
      </c>
    </row>
    <row r="79" spans="1:2" x14ac:dyDescent="0.3">
      <c r="A79" s="52">
        <v>745</v>
      </c>
      <c r="B79" s="9" t="s">
        <v>204</v>
      </c>
    </row>
    <row r="80" spans="1:2" x14ac:dyDescent="0.3">
      <c r="A80" s="52">
        <v>555</v>
      </c>
      <c r="B80" s="9" t="s">
        <v>119</v>
      </c>
    </row>
    <row r="81" spans="1:2" x14ac:dyDescent="0.3">
      <c r="A81" s="52">
        <v>249</v>
      </c>
      <c r="B81" s="9" t="s">
        <v>17</v>
      </c>
    </row>
    <row r="82" spans="1:2" x14ac:dyDescent="0.3">
      <c r="A82" s="52">
        <v>251</v>
      </c>
      <c r="B82" s="9" t="s">
        <v>18</v>
      </c>
    </row>
    <row r="83" spans="1:2" x14ac:dyDescent="0.3">
      <c r="A83" s="52">
        <v>133</v>
      </c>
      <c r="B83" s="9" t="s">
        <v>57</v>
      </c>
    </row>
    <row r="84" spans="1:2" x14ac:dyDescent="0.3">
      <c r="A84" s="52">
        <v>252</v>
      </c>
      <c r="B84" s="9" t="s">
        <v>86</v>
      </c>
    </row>
    <row r="85" spans="1:2" x14ac:dyDescent="0.3">
      <c r="A85" s="52">
        <v>253</v>
      </c>
      <c r="B85" s="9" t="s">
        <v>19</v>
      </c>
    </row>
    <row r="86" spans="1:2" x14ac:dyDescent="0.3">
      <c r="A86" s="52">
        <v>751</v>
      </c>
      <c r="B86" s="9" t="s">
        <v>120</v>
      </c>
    </row>
    <row r="87" spans="1:2" x14ac:dyDescent="0.3">
      <c r="A87" s="52">
        <v>655</v>
      </c>
      <c r="B87" s="9" t="s">
        <v>93</v>
      </c>
    </row>
    <row r="88" spans="1:2" x14ac:dyDescent="0.3">
      <c r="A88" s="52">
        <v>255</v>
      </c>
      <c r="B88" s="9" t="s">
        <v>20</v>
      </c>
    </row>
    <row r="89" spans="1:2" x14ac:dyDescent="0.3">
      <c r="A89" s="52">
        <v>859</v>
      </c>
      <c r="B89" s="9" t="s">
        <v>108</v>
      </c>
    </row>
    <row r="90" spans="1:2" x14ac:dyDescent="0.3">
      <c r="A90" s="52">
        <v>256</v>
      </c>
      <c r="B90" s="9" t="s">
        <v>21</v>
      </c>
    </row>
    <row r="91" spans="1:2" x14ac:dyDescent="0.3">
      <c r="A91" s="52">
        <v>257</v>
      </c>
      <c r="B91" s="9" t="s">
        <v>73</v>
      </c>
    </row>
    <row r="92" spans="1:2" x14ac:dyDescent="0.3">
      <c r="A92" s="53">
        <v>1033</v>
      </c>
      <c r="B92" s="8" t="s">
        <v>672</v>
      </c>
    </row>
    <row r="93" spans="1:2" x14ac:dyDescent="0.3">
      <c r="A93" s="52">
        <v>358</v>
      </c>
      <c r="B93" s="9" t="s">
        <v>116</v>
      </c>
    </row>
    <row r="94" spans="1:2" x14ac:dyDescent="0.3">
      <c r="A94" s="52">
        <v>860</v>
      </c>
      <c r="B94" s="9" t="s">
        <v>205</v>
      </c>
    </row>
    <row r="95" spans="1:2" x14ac:dyDescent="0.3">
      <c r="A95" s="53">
        <v>1034</v>
      </c>
      <c r="B95" s="8" t="s">
        <v>673</v>
      </c>
    </row>
    <row r="96" spans="1:2" x14ac:dyDescent="0.3">
      <c r="A96" s="52">
        <v>1028</v>
      </c>
      <c r="B96" s="9" t="s">
        <v>667</v>
      </c>
    </row>
    <row r="97" spans="1:2" x14ac:dyDescent="0.3">
      <c r="A97" s="53">
        <v>589</v>
      </c>
      <c r="B97" s="8" t="s">
        <v>138</v>
      </c>
    </row>
    <row r="98" spans="1:2" x14ac:dyDescent="0.3">
      <c r="A98" s="52">
        <v>93</v>
      </c>
      <c r="B98" s="9" t="s">
        <v>59</v>
      </c>
    </row>
    <row r="99" spans="1:2" x14ac:dyDescent="0.3">
      <c r="A99" s="52">
        <v>753</v>
      </c>
      <c r="B99" s="9" t="s">
        <v>70</v>
      </c>
    </row>
    <row r="100" spans="1:2" x14ac:dyDescent="0.3">
      <c r="A100" s="53">
        <v>65</v>
      </c>
      <c r="B100" s="8" t="s">
        <v>2</v>
      </c>
    </row>
    <row r="101" spans="1:2" x14ac:dyDescent="0.3">
      <c r="A101" s="52">
        <v>385</v>
      </c>
      <c r="B101" s="9" t="s">
        <v>75</v>
      </c>
    </row>
    <row r="102" spans="1:2" x14ac:dyDescent="0.3">
      <c r="A102" s="52">
        <v>136</v>
      </c>
      <c r="B102" s="9" t="s">
        <v>97</v>
      </c>
    </row>
    <row r="103" spans="1:2" x14ac:dyDescent="0.3">
      <c r="A103" s="52">
        <v>259</v>
      </c>
      <c r="B103" s="9" t="s">
        <v>87</v>
      </c>
    </row>
    <row r="104" spans="1:2" x14ac:dyDescent="0.3">
      <c r="A104" s="52">
        <v>635</v>
      </c>
      <c r="B104" s="9" t="s">
        <v>139</v>
      </c>
    </row>
    <row r="105" spans="1:2" x14ac:dyDescent="0.3">
      <c r="A105" s="52">
        <v>275</v>
      </c>
      <c r="B105" s="9" t="s">
        <v>38</v>
      </c>
    </row>
    <row r="106" spans="1:2" x14ac:dyDescent="0.3">
      <c r="A106" s="52">
        <v>845</v>
      </c>
      <c r="B106" s="9" t="s">
        <v>78</v>
      </c>
    </row>
    <row r="107" spans="1:2" x14ac:dyDescent="0.3">
      <c r="A107" s="52">
        <v>660</v>
      </c>
      <c r="B107" s="9" t="s">
        <v>31</v>
      </c>
    </row>
    <row r="108" spans="1:2" x14ac:dyDescent="0.3">
      <c r="A108" s="52">
        <v>364</v>
      </c>
      <c r="B108" s="9" t="s">
        <v>65</v>
      </c>
    </row>
    <row r="109" spans="1:2" x14ac:dyDescent="0.3">
      <c r="A109" s="52">
        <v>260</v>
      </c>
      <c r="B109" s="9" t="s">
        <v>22</v>
      </c>
    </row>
    <row r="110" spans="1:2" x14ac:dyDescent="0.3">
      <c r="A110" s="53">
        <v>261</v>
      </c>
      <c r="B110" s="8" t="s">
        <v>61</v>
      </c>
    </row>
    <row r="111" spans="1:2" x14ac:dyDescent="0.3">
      <c r="A111" s="52">
        <v>856</v>
      </c>
      <c r="B111" s="9" t="s">
        <v>54</v>
      </c>
    </row>
    <row r="112" spans="1:2" x14ac:dyDescent="0.3">
      <c r="A112" s="52">
        <v>66</v>
      </c>
      <c r="B112" s="9" t="s">
        <v>663</v>
      </c>
    </row>
    <row r="113" spans="1:2" x14ac:dyDescent="0.3">
      <c r="A113" s="52">
        <v>189</v>
      </c>
      <c r="B113" s="9" t="s">
        <v>140</v>
      </c>
    </row>
    <row r="114" spans="1:2" x14ac:dyDescent="0.3">
      <c r="A114" s="52">
        <v>889</v>
      </c>
      <c r="B114" s="9" t="s">
        <v>141</v>
      </c>
    </row>
    <row r="115" spans="1:2" x14ac:dyDescent="0.3">
      <c r="A115" s="53">
        <v>665</v>
      </c>
      <c r="B115" s="8" t="s">
        <v>67</v>
      </c>
    </row>
    <row r="116" spans="1:2" x14ac:dyDescent="0.3">
      <c r="A116" s="52">
        <v>861</v>
      </c>
      <c r="B116" s="9" t="s">
        <v>79</v>
      </c>
    </row>
    <row r="117" spans="1:2" x14ac:dyDescent="0.3">
      <c r="A117" s="52">
        <v>366</v>
      </c>
      <c r="B117" s="9" t="s">
        <v>76</v>
      </c>
    </row>
    <row r="118" spans="1:2" x14ac:dyDescent="0.3">
      <c r="A118" s="52">
        <v>862</v>
      </c>
      <c r="B118" s="9" t="s">
        <v>109</v>
      </c>
    </row>
    <row r="119" spans="1:2" x14ac:dyDescent="0.3">
      <c r="A119" s="52">
        <v>451</v>
      </c>
      <c r="B119" s="9" t="s">
        <v>47</v>
      </c>
    </row>
    <row r="120" spans="1:2" x14ac:dyDescent="0.3">
      <c r="A120" s="52">
        <v>454</v>
      </c>
      <c r="B120" s="9" t="s">
        <v>48</v>
      </c>
    </row>
    <row r="121" spans="1:2" x14ac:dyDescent="0.3">
      <c r="A121" s="53">
        <v>755</v>
      </c>
      <c r="B121" s="8" t="s">
        <v>105</v>
      </c>
    </row>
    <row r="122" spans="1:2" x14ac:dyDescent="0.3">
      <c r="A122" s="53">
        <v>1035</v>
      </c>
      <c r="B122" s="8" t="s">
        <v>674</v>
      </c>
    </row>
    <row r="123" spans="1:2" x14ac:dyDescent="0.3">
      <c r="A123" s="52">
        <v>266</v>
      </c>
      <c r="B123" s="9" t="s">
        <v>88</v>
      </c>
    </row>
    <row r="124" spans="1:2" x14ac:dyDescent="0.3">
      <c r="A124" s="52">
        <v>276</v>
      </c>
      <c r="B124" s="9" t="s">
        <v>206</v>
      </c>
    </row>
    <row r="125" spans="1:2" x14ac:dyDescent="0.3">
      <c r="A125" s="52">
        <v>383</v>
      </c>
      <c r="B125" s="9" t="s">
        <v>207</v>
      </c>
    </row>
    <row r="126" spans="1:2" x14ac:dyDescent="0.3">
      <c r="A126" s="52">
        <v>384</v>
      </c>
      <c r="B126" s="9" t="s">
        <v>208</v>
      </c>
    </row>
    <row r="127" spans="1:2" x14ac:dyDescent="0.3">
      <c r="A127" s="52">
        <v>880</v>
      </c>
      <c r="B127" s="9" t="s">
        <v>33</v>
      </c>
    </row>
    <row r="128" spans="1:2" x14ac:dyDescent="0.3">
      <c r="A128" s="52">
        <v>268</v>
      </c>
      <c r="B128" s="9" t="s">
        <v>209</v>
      </c>
    </row>
    <row r="129" spans="1:2" x14ac:dyDescent="0.3">
      <c r="A129" s="52">
        <v>269</v>
      </c>
      <c r="B129" s="9" t="s">
        <v>62</v>
      </c>
    </row>
    <row r="130" spans="1:2" x14ac:dyDescent="0.3">
      <c r="A130" s="52">
        <v>63</v>
      </c>
      <c r="B130" s="9" t="s">
        <v>3</v>
      </c>
    </row>
    <row r="131" spans="1:2" x14ac:dyDescent="0.3">
      <c r="A131" s="52">
        <v>272</v>
      </c>
      <c r="B131" s="9" t="s">
        <v>23</v>
      </c>
    </row>
    <row r="132" spans="1:2" x14ac:dyDescent="0.3">
      <c r="A132" s="52">
        <v>866</v>
      </c>
      <c r="B132" s="9" t="s">
        <v>95</v>
      </c>
    </row>
    <row r="133" spans="1:2" x14ac:dyDescent="0.3">
      <c r="A133" s="52">
        <v>273</v>
      </c>
      <c r="B133" s="9" t="s">
        <v>24</v>
      </c>
    </row>
    <row r="134" spans="1:2" x14ac:dyDescent="0.3">
      <c r="A134" s="53">
        <v>689</v>
      </c>
      <c r="B134" s="8" t="s">
        <v>142</v>
      </c>
    </row>
    <row r="135" spans="1:2" x14ac:dyDescent="0.3">
      <c r="A135" s="52">
        <v>218</v>
      </c>
      <c r="B135" s="9" t="s">
        <v>98</v>
      </c>
    </row>
    <row r="136" spans="1:2" x14ac:dyDescent="0.3">
      <c r="A136" s="52">
        <v>489</v>
      </c>
      <c r="B136" s="9" t="s">
        <v>143</v>
      </c>
    </row>
    <row r="137" spans="1:2" x14ac:dyDescent="0.3">
      <c r="A137" s="53">
        <v>679</v>
      </c>
      <c r="B137" s="8" t="s">
        <v>144</v>
      </c>
    </row>
    <row r="138" spans="1:2" x14ac:dyDescent="0.3">
      <c r="A138" s="52">
        <v>289</v>
      </c>
      <c r="B138" s="9" t="s">
        <v>145</v>
      </c>
    </row>
    <row r="139" spans="1:2" x14ac:dyDescent="0.3">
      <c r="A139" s="52">
        <v>279</v>
      </c>
      <c r="B139" s="9" t="s">
        <v>149</v>
      </c>
    </row>
    <row r="140" spans="1:2" x14ac:dyDescent="0.3">
      <c r="A140" s="52">
        <v>1029</v>
      </c>
      <c r="B140" s="9" t="s">
        <v>668</v>
      </c>
    </row>
    <row r="141" spans="1:2" x14ac:dyDescent="0.3">
      <c r="A141" s="52">
        <v>640</v>
      </c>
      <c r="B141" s="9" t="s">
        <v>52</v>
      </c>
    </row>
    <row r="142" spans="1:2" x14ac:dyDescent="0.3">
      <c r="A142" s="52">
        <v>88</v>
      </c>
      <c r="B142" s="9" t="s">
        <v>150</v>
      </c>
    </row>
    <row r="143" spans="1:2" x14ac:dyDescent="0.3">
      <c r="A143" s="52">
        <v>278</v>
      </c>
      <c r="B143" s="9" t="s">
        <v>25</v>
      </c>
    </row>
    <row r="144" spans="1:2" x14ac:dyDescent="0.3">
      <c r="A144" s="52">
        <v>457</v>
      </c>
      <c r="B144" s="9" t="s">
        <v>49</v>
      </c>
    </row>
    <row r="145" spans="1:2" x14ac:dyDescent="0.3">
      <c r="A145" s="53">
        <v>573</v>
      </c>
      <c r="B145" s="8" t="s">
        <v>210</v>
      </c>
    </row>
    <row r="146" spans="1:2" x14ac:dyDescent="0.3">
      <c r="A146" s="52">
        <v>615</v>
      </c>
      <c r="B146" s="9" t="s">
        <v>114</v>
      </c>
    </row>
    <row r="147" spans="1:2" x14ac:dyDescent="0.3">
      <c r="A147" s="52">
        <v>282</v>
      </c>
      <c r="B147" s="9" t="s">
        <v>89</v>
      </c>
    </row>
    <row r="148" spans="1:2" x14ac:dyDescent="0.3">
      <c r="A148" s="52">
        <v>764</v>
      </c>
      <c r="B148" s="9" t="s">
        <v>106</v>
      </c>
    </row>
    <row r="149" spans="1:2" x14ac:dyDescent="0.3">
      <c r="A149" s="52">
        <v>765</v>
      </c>
      <c r="B149" s="9" t="s">
        <v>146</v>
      </c>
    </row>
    <row r="150" spans="1:2" x14ac:dyDescent="0.3">
      <c r="A150" s="52">
        <v>283</v>
      </c>
      <c r="B150" s="9" t="s">
        <v>26</v>
      </c>
    </row>
    <row r="151" spans="1:2" x14ac:dyDescent="0.3">
      <c r="A151" s="52">
        <v>868</v>
      </c>
      <c r="B151" s="9" t="s">
        <v>55</v>
      </c>
    </row>
    <row r="152" spans="1:2" x14ac:dyDescent="0.3">
      <c r="A152" s="52">
        <v>870</v>
      </c>
      <c r="B152" s="9" t="s">
        <v>56</v>
      </c>
    </row>
    <row r="153" spans="1:2" x14ac:dyDescent="0.3">
      <c r="A153" s="52">
        <v>139</v>
      </c>
      <c r="B153" s="9" t="s">
        <v>37</v>
      </c>
    </row>
    <row r="154" spans="1:2" x14ac:dyDescent="0.3">
      <c r="A154" s="52">
        <v>55</v>
      </c>
      <c r="B154" s="9" t="s">
        <v>115</v>
      </c>
    </row>
    <row r="155" spans="1:2" x14ac:dyDescent="0.3">
      <c r="A155" s="52">
        <v>616</v>
      </c>
      <c r="B155" s="9" t="s">
        <v>68</v>
      </c>
    </row>
    <row r="156" spans="1:2" x14ac:dyDescent="0.3">
      <c r="A156" s="52">
        <v>872</v>
      </c>
      <c r="B156" s="9" t="s">
        <v>34</v>
      </c>
    </row>
    <row r="157" spans="1:2" x14ac:dyDescent="0.3">
      <c r="A157" s="52">
        <v>285</v>
      </c>
      <c r="B157" s="9" t="s">
        <v>27</v>
      </c>
    </row>
    <row r="158" spans="1:2" x14ac:dyDescent="0.3">
      <c r="A158" s="52">
        <v>85</v>
      </c>
      <c r="B158" s="9" t="s">
        <v>81</v>
      </c>
    </row>
    <row r="159" spans="1:2" x14ac:dyDescent="0.3">
      <c r="A159" s="52">
        <v>617</v>
      </c>
      <c r="B159" s="9" t="s">
        <v>53</v>
      </c>
    </row>
    <row r="160" spans="1:2" x14ac:dyDescent="0.3">
      <c r="A160" s="52">
        <v>876</v>
      </c>
      <c r="B160" s="9" t="s">
        <v>211</v>
      </c>
    </row>
    <row r="161" spans="1:2" x14ac:dyDescent="0.3">
      <c r="A161" s="52">
        <v>854</v>
      </c>
      <c r="B161" s="9" t="s">
        <v>147</v>
      </c>
    </row>
    <row r="162" spans="1:2" x14ac:dyDescent="0.3">
      <c r="A162" s="52">
        <v>463</v>
      </c>
      <c r="B162" s="9" t="s">
        <v>77</v>
      </c>
    </row>
    <row r="163" spans="1:2" x14ac:dyDescent="0.3">
      <c r="A163" s="52">
        <v>550</v>
      </c>
      <c r="B163" s="9" t="s">
        <v>212</v>
      </c>
    </row>
    <row r="164" spans="1:2" x14ac:dyDescent="0.3">
      <c r="A164" s="52">
        <v>1030</v>
      </c>
      <c r="B164" s="9" t="s">
        <v>669</v>
      </c>
    </row>
    <row r="165" spans="1:2" x14ac:dyDescent="0.3">
      <c r="A165" s="52">
        <v>769</v>
      </c>
      <c r="B165" s="9" t="s">
        <v>213</v>
      </c>
    </row>
    <row r="166" spans="1:2" x14ac:dyDescent="0.3">
      <c r="A166" s="53">
        <v>580</v>
      </c>
      <c r="B166" s="8" t="s">
        <v>91</v>
      </c>
    </row>
    <row r="167" spans="1:2" x14ac:dyDescent="0.3">
      <c r="A167" s="52">
        <v>288</v>
      </c>
      <c r="B167" s="9" t="s">
        <v>90</v>
      </c>
    </row>
    <row r="168" spans="1:2" x14ac:dyDescent="0.3">
      <c r="A168" s="53">
        <v>265</v>
      </c>
      <c r="B168" s="8" t="s">
        <v>63</v>
      </c>
    </row>
  </sheetData>
  <sortState ref="A2:B168">
    <sortCondition ref="B2:B168"/>
  </sortState>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685"/>
  <sheetViews>
    <sheetView workbookViewId="0">
      <selection activeCell="A3" sqref="A3"/>
    </sheetView>
  </sheetViews>
  <sheetFormatPr defaultColWidth="9.08984375" defaultRowHeight="10" x14ac:dyDescent="0.2"/>
  <cols>
    <col min="1" max="1" width="8.7265625" style="78" customWidth="1"/>
    <col min="2" max="2" width="77.08984375" style="71" customWidth="1"/>
    <col min="3" max="3" width="78.7265625" style="70" customWidth="1"/>
    <col min="4" max="4" width="2.453125" style="70" customWidth="1"/>
    <col min="5" max="5" width="4.36328125" style="70" customWidth="1"/>
    <col min="6" max="6" width="2.90625" style="70" customWidth="1"/>
    <col min="7" max="7" width="3.08984375" style="70" customWidth="1"/>
    <col min="8" max="8" width="3.6328125" style="70" customWidth="1"/>
    <col min="9" max="9" width="3.453125" style="70" customWidth="1"/>
    <col min="10" max="10" width="3.90625" style="70" customWidth="1"/>
    <col min="11" max="11" width="3.453125" style="70" customWidth="1"/>
    <col min="12" max="13" width="4.08984375" style="70" customWidth="1"/>
    <col min="14" max="14" width="3" style="70" customWidth="1"/>
    <col min="15" max="15" width="3.36328125" style="70" customWidth="1"/>
    <col min="16" max="17" width="2.6328125" style="70" customWidth="1"/>
    <col min="18" max="18" width="3.08984375" style="70" customWidth="1"/>
    <col min="19" max="19" width="10.36328125" style="70" customWidth="1"/>
    <col min="20" max="20" width="11.08984375" style="70" customWidth="1"/>
    <col min="21" max="21" width="14.08984375" style="70" customWidth="1"/>
    <col min="22" max="16384" width="9.08984375" style="70"/>
  </cols>
  <sheetData>
    <row r="1" spans="1:4" ht="10.5" x14ac:dyDescent="0.25">
      <c r="A1" s="69"/>
    </row>
    <row r="2" spans="1:4" ht="18" x14ac:dyDescent="0.4">
      <c r="A2" s="61" t="s">
        <v>1215</v>
      </c>
      <c r="B2" s="62"/>
    </row>
    <row r="3" spans="1:4" ht="18" x14ac:dyDescent="0.4">
      <c r="A3" s="72"/>
      <c r="B3" s="73"/>
    </row>
    <row r="4" spans="1:4" ht="26" x14ac:dyDescent="0.2">
      <c r="A4" s="63" t="s">
        <v>595</v>
      </c>
      <c r="B4" s="60" t="s">
        <v>596</v>
      </c>
      <c r="C4" s="64" t="s">
        <v>597</v>
      </c>
    </row>
    <row r="5" spans="1:4" ht="13" x14ac:dyDescent="0.2">
      <c r="A5" s="63" t="s">
        <v>598</v>
      </c>
      <c r="B5" s="60"/>
      <c r="C5" s="64"/>
    </row>
    <row r="6" spans="1:4" ht="13" x14ac:dyDescent="0.2">
      <c r="A6" s="74"/>
      <c r="B6" s="74" t="s">
        <v>599</v>
      </c>
      <c r="C6" s="74"/>
      <c r="D6" s="74"/>
    </row>
    <row r="7" spans="1:4" ht="13" x14ac:dyDescent="0.2">
      <c r="A7" s="74"/>
      <c r="B7" s="74" t="s">
        <v>600</v>
      </c>
      <c r="C7" s="74" t="s">
        <v>601</v>
      </c>
      <c r="D7" s="74"/>
    </row>
    <row r="8" spans="1:4" ht="13" x14ac:dyDescent="0.2">
      <c r="A8" s="75">
        <v>11110</v>
      </c>
      <c r="B8" s="75" t="s">
        <v>214</v>
      </c>
      <c r="C8" s="75" t="s">
        <v>215</v>
      </c>
      <c r="D8" s="75"/>
    </row>
    <row r="9" spans="1:4" ht="13" x14ac:dyDescent="0.2">
      <c r="A9" s="75">
        <v>11120</v>
      </c>
      <c r="B9" s="75" t="s">
        <v>216</v>
      </c>
      <c r="C9" s="75" t="s">
        <v>217</v>
      </c>
      <c r="D9" s="75"/>
    </row>
    <row r="10" spans="1:4" ht="13" x14ac:dyDescent="0.2">
      <c r="A10" s="75">
        <v>11130</v>
      </c>
      <c r="B10" s="75" t="s">
        <v>218</v>
      </c>
      <c r="C10" s="75" t="s">
        <v>219</v>
      </c>
      <c r="D10" s="75"/>
    </row>
    <row r="11" spans="1:4" ht="13" x14ac:dyDescent="0.2">
      <c r="A11" s="75">
        <v>11182</v>
      </c>
      <c r="B11" s="75" t="s">
        <v>220</v>
      </c>
      <c r="C11" s="75" t="s">
        <v>221</v>
      </c>
      <c r="D11" s="75"/>
    </row>
    <row r="12" spans="1:4" ht="13" x14ac:dyDescent="0.2">
      <c r="A12" s="74"/>
      <c r="B12" s="74" t="s">
        <v>602</v>
      </c>
      <c r="C12" s="74"/>
      <c r="D12" s="74"/>
    </row>
    <row r="13" spans="1:4" ht="13" x14ac:dyDescent="0.2">
      <c r="A13" s="75">
        <v>11220</v>
      </c>
      <c r="B13" s="76" t="s">
        <v>222</v>
      </c>
      <c r="C13" s="75" t="s">
        <v>223</v>
      </c>
      <c r="D13" s="75"/>
    </row>
    <row r="14" spans="1:4" ht="13" x14ac:dyDescent="0.2">
      <c r="A14" s="75">
        <v>11230</v>
      </c>
      <c r="B14" s="76" t="s">
        <v>728</v>
      </c>
      <c r="C14" s="75" t="s">
        <v>729</v>
      </c>
      <c r="D14" s="75"/>
    </row>
    <row r="15" spans="1:4" ht="13" x14ac:dyDescent="0.2">
      <c r="A15" s="75">
        <v>11231</v>
      </c>
      <c r="B15" s="76" t="s">
        <v>730</v>
      </c>
      <c r="C15" s="75" t="s">
        <v>731</v>
      </c>
      <c r="D15" s="75"/>
    </row>
    <row r="16" spans="1:4" ht="13" x14ac:dyDescent="0.2">
      <c r="A16" s="75">
        <v>11232</v>
      </c>
      <c r="B16" s="76" t="s">
        <v>732</v>
      </c>
      <c r="C16" s="75" t="s">
        <v>733</v>
      </c>
      <c r="D16" s="75"/>
    </row>
    <row r="17" spans="1:4" ht="13" x14ac:dyDescent="0.2">
      <c r="A17" s="75">
        <v>11240</v>
      </c>
      <c r="B17" s="76" t="s">
        <v>224</v>
      </c>
      <c r="C17" s="75" t="s">
        <v>225</v>
      </c>
      <c r="D17" s="75"/>
    </row>
    <row r="18" spans="1:4" ht="13" x14ac:dyDescent="0.2">
      <c r="A18" s="75">
        <v>11250</v>
      </c>
      <c r="B18" s="76" t="s">
        <v>226</v>
      </c>
      <c r="C18" s="75" t="s">
        <v>734</v>
      </c>
      <c r="D18" s="75"/>
    </row>
    <row r="19" spans="1:4" ht="13" x14ac:dyDescent="0.2">
      <c r="A19" s="75">
        <v>11260</v>
      </c>
      <c r="B19" s="76" t="s">
        <v>735</v>
      </c>
      <c r="C19" s="75" t="s">
        <v>736</v>
      </c>
      <c r="D19" s="75"/>
    </row>
    <row r="20" spans="1:4" ht="13" x14ac:dyDescent="0.2">
      <c r="A20" s="74"/>
      <c r="B20" s="86" t="s">
        <v>603</v>
      </c>
      <c r="C20" s="74"/>
      <c r="D20" s="74"/>
    </row>
    <row r="21" spans="1:4" ht="13" x14ac:dyDescent="0.2">
      <c r="A21" s="75">
        <v>11320</v>
      </c>
      <c r="B21" s="76" t="s">
        <v>737</v>
      </c>
      <c r="C21" s="75" t="s">
        <v>738</v>
      </c>
      <c r="D21" s="75"/>
    </row>
    <row r="22" spans="1:4" ht="13" x14ac:dyDescent="0.2">
      <c r="A22" s="75">
        <v>11330</v>
      </c>
      <c r="B22" s="76" t="s">
        <v>227</v>
      </c>
      <c r="C22" s="75" t="s">
        <v>228</v>
      </c>
      <c r="D22" s="75"/>
    </row>
    <row r="23" spans="1:4" ht="13" x14ac:dyDescent="0.2">
      <c r="A23" s="74"/>
      <c r="B23" s="86" t="s">
        <v>604</v>
      </c>
      <c r="C23" s="74"/>
      <c r="D23" s="74"/>
    </row>
    <row r="24" spans="1:4" ht="13" x14ac:dyDescent="0.2">
      <c r="A24" s="75">
        <v>11420</v>
      </c>
      <c r="B24" s="75" t="s">
        <v>229</v>
      </c>
      <c r="C24" s="75" t="s">
        <v>230</v>
      </c>
      <c r="D24" s="75"/>
    </row>
    <row r="25" spans="1:4" ht="13" x14ac:dyDescent="0.2">
      <c r="A25" s="75">
        <v>11430</v>
      </c>
      <c r="B25" s="75" t="s">
        <v>231</v>
      </c>
      <c r="C25" s="75" t="s">
        <v>232</v>
      </c>
      <c r="D25" s="75"/>
    </row>
    <row r="26" spans="1:4" ht="13" x14ac:dyDescent="0.2">
      <c r="A26" s="74"/>
      <c r="B26" s="74" t="s">
        <v>605</v>
      </c>
      <c r="C26" s="74"/>
      <c r="D26" s="74"/>
    </row>
    <row r="27" spans="1:4" ht="13" x14ac:dyDescent="0.2">
      <c r="A27" s="74"/>
      <c r="B27" s="74" t="s">
        <v>606</v>
      </c>
      <c r="C27" s="74"/>
      <c r="D27" s="74"/>
    </row>
    <row r="28" spans="1:4" ht="13" x14ac:dyDescent="0.2">
      <c r="A28" s="75">
        <v>12110</v>
      </c>
      <c r="B28" s="75" t="s">
        <v>233</v>
      </c>
      <c r="C28" s="75" t="s">
        <v>234</v>
      </c>
      <c r="D28" s="75"/>
    </row>
    <row r="29" spans="1:4" ht="13" x14ac:dyDescent="0.2">
      <c r="A29" s="75">
        <v>12196</v>
      </c>
      <c r="B29" s="76" t="s">
        <v>1118</v>
      </c>
      <c r="C29" s="76" t="s">
        <v>1119</v>
      </c>
      <c r="D29" s="76"/>
    </row>
    <row r="30" spans="1:4" ht="13" x14ac:dyDescent="0.2">
      <c r="A30" s="75">
        <v>12181</v>
      </c>
      <c r="B30" s="76" t="s">
        <v>235</v>
      </c>
      <c r="C30" s="75" t="s">
        <v>236</v>
      </c>
      <c r="D30" s="75"/>
    </row>
    <row r="31" spans="1:4" ht="13" x14ac:dyDescent="0.2">
      <c r="A31" s="75">
        <v>12182</v>
      </c>
      <c r="B31" s="75" t="s">
        <v>237</v>
      </c>
      <c r="C31" s="75" t="s">
        <v>238</v>
      </c>
      <c r="D31" s="75"/>
    </row>
    <row r="32" spans="1:4" ht="13" x14ac:dyDescent="0.2">
      <c r="A32" s="75">
        <v>12191</v>
      </c>
      <c r="B32" s="75" t="s">
        <v>239</v>
      </c>
      <c r="C32" s="75" t="s">
        <v>240</v>
      </c>
      <c r="D32" s="75"/>
    </row>
    <row r="33" spans="1:4" ht="13" x14ac:dyDescent="0.2">
      <c r="A33" s="74"/>
      <c r="B33" s="74" t="s">
        <v>607</v>
      </c>
      <c r="C33" s="74"/>
      <c r="D33" s="74"/>
    </row>
    <row r="34" spans="1:4" ht="13" x14ac:dyDescent="0.2">
      <c r="A34" s="75">
        <v>12220</v>
      </c>
      <c r="B34" s="75" t="s">
        <v>241</v>
      </c>
      <c r="C34" s="75" t="s">
        <v>242</v>
      </c>
      <c r="D34" s="75"/>
    </row>
    <row r="35" spans="1:4" ht="13" x14ac:dyDescent="0.2">
      <c r="A35" s="75">
        <v>12230</v>
      </c>
      <c r="B35" s="75" t="s">
        <v>243</v>
      </c>
      <c r="C35" s="75" t="s">
        <v>244</v>
      </c>
      <c r="D35" s="75"/>
    </row>
    <row r="36" spans="1:4" ht="13" x14ac:dyDescent="0.2">
      <c r="A36" s="75">
        <v>12240</v>
      </c>
      <c r="B36" s="75" t="s">
        <v>245</v>
      </c>
      <c r="C36" s="75" t="s">
        <v>246</v>
      </c>
      <c r="D36" s="75"/>
    </row>
    <row r="37" spans="1:4" ht="13" x14ac:dyDescent="0.2">
      <c r="A37" s="75">
        <v>12250</v>
      </c>
      <c r="B37" s="75" t="s">
        <v>247</v>
      </c>
      <c r="C37" s="75" t="s">
        <v>739</v>
      </c>
      <c r="D37" s="75"/>
    </row>
    <row r="38" spans="1:4" ht="13" x14ac:dyDescent="0.2">
      <c r="A38" s="75">
        <v>12261</v>
      </c>
      <c r="B38" s="75" t="s">
        <v>248</v>
      </c>
      <c r="C38" s="75" t="s">
        <v>249</v>
      </c>
      <c r="D38" s="75"/>
    </row>
    <row r="39" spans="1:4" ht="13" x14ac:dyDescent="0.2">
      <c r="A39" s="75">
        <v>12262</v>
      </c>
      <c r="B39" s="75" t="s">
        <v>250</v>
      </c>
      <c r="C39" s="75" t="s">
        <v>251</v>
      </c>
      <c r="D39" s="75"/>
    </row>
    <row r="40" spans="1:4" ht="13" x14ac:dyDescent="0.2">
      <c r="A40" s="75">
        <v>12263</v>
      </c>
      <c r="B40" s="75" t="s">
        <v>252</v>
      </c>
      <c r="C40" s="75" t="s">
        <v>253</v>
      </c>
      <c r="D40" s="75"/>
    </row>
    <row r="41" spans="1:4" ht="13" x14ac:dyDescent="0.2">
      <c r="A41" s="75">
        <v>12264</v>
      </c>
      <c r="B41" s="75" t="s">
        <v>740</v>
      </c>
      <c r="C41" s="75" t="s">
        <v>741</v>
      </c>
      <c r="D41" s="75"/>
    </row>
    <row r="42" spans="1:4" ht="13" x14ac:dyDescent="0.2">
      <c r="A42" s="75">
        <v>12281</v>
      </c>
      <c r="B42" s="75" t="s">
        <v>254</v>
      </c>
      <c r="C42" s="75" t="s">
        <v>255</v>
      </c>
      <c r="D42" s="75"/>
    </row>
    <row r="43" spans="1:4" ht="13" x14ac:dyDescent="0.2">
      <c r="A43" s="74"/>
      <c r="B43" s="74" t="s">
        <v>608</v>
      </c>
      <c r="C43" s="74"/>
      <c r="D43" s="74"/>
    </row>
    <row r="44" spans="1:4" ht="13" x14ac:dyDescent="0.2">
      <c r="A44" s="75">
        <v>12310</v>
      </c>
      <c r="B44" s="75" t="s">
        <v>256</v>
      </c>
      <c r="C44" s="75" t="s">
        <v>257</v>
      </c>
      <c r="D44" s="75"/>
    </row>
    <row r="45" spans="1:4" ht="13" x14ac:dyDescent="0.2">
      <c r="A45" s="75">
        <v>12320</v>
      </c>
      <c r="B45" s="75" t="s">
        <v>258</v>
      </c>
      <c r="C45" s="75" t="s">
        <v>259</v>
      </c>
      <c r="D45" s="75"/>
    </row>
    <row r="46" spans="1:4" ht="13" x14ac:dyDescent="0.2">
      <c r="A46" s="75">
        <v>12330</v>
      </c>
      <c r="B46" s="75" t="s">
        <v>260</v>
      </c>
      <c r="C46" s="75" t="s">
        <v>261</v>
      </c>
      <c r="D46" s="75"/>
    </row>
    <row r="47" spans="1:4" ht="13" x14ac:dyDescent="0.2">
      <c r="A47" s="75">
        <v>12340</v>
      </c>
      <c r="B47" s="75" t="s">
        <v>262</v>
      </c>
      <c r="C47" s="75" t="s">
        <v>263</v>
      </c>
      <c r="D47" s="75"/>
    </row>
    <row r="48" spans="1:4" ht="13" x14ac:dyDescent="0.2">
      <c r="A48" s="75">
        <v>12350</v>
      </c>
      <c r="B48" s="75" t="s">
        <v>264</v>
      </c>
      <c r="C48" s="75" t="s">
        <v>265</v>
      </c>
      <c r="D48" s="75"/>
    </row>
    <row r="49" spans="1:4" ht="13" x14ac:dyDescent="0.2">
      <c r="A49" s="75">
        <v>12382</v>
      </c>
      <c r="B49" s="75" t="s">
        <v>266</v>
      </c>
      <c r="C49" s="75" t="s">
        <v>267</v>
      </c>
      <c r="D49" s="75"/>
    </row>
    <row r="50" spans="1:4" ht="13" x14ac:dyDescent="0.2">
      <c r="A50" s="74"/>
      <c r="B50" s="74" t="s">
        <v>609</v>
      </c>
      <c r="C50" s="74"/>
      <c r="D50" s="74"/>
    </row>
    <row r="51" spans="1:4" ht="13" x14ac:dyDescent="0.2">
      <c r="A51" s="75">
        <v>13010</v>
      </c>
      <c r="B51" s="75" t="s">
        <v>268</v>
      </c>
      <c r="C51" s="75" t="s">
        <v>742</v>
      </c>
      <c r="D51" s="75"/>
    </row>
    <row r="52" spans="1:4" ht="13" x14ac:dyDescent="0.2">
      <c r="A52" s="75">
        <v>13096</v>
      </c>
      <c r="B52" s="76" t="s">
        <v>1120</v>
      </c>
      <c r="C52" s="76" t="s">
        <v>1121</v>
      </c>
      <c r="D52" s="76"/>
    </row>
    <row r="53" spans="1:4" ht="13" x14ac:dyDescent="0.2">
      <c r="A53" s="75">
        <v>13020</v>
      </c>
      <c r="B53" s="75" t="s">
        <v>269</v>
      </c>
      <c r="C53" s="75" t="s">
        <v>270</v>
      </c>
      <c r="D53" s="75"/>
    </row>
    <row r="54" spans="1:4" ht="13" x14ac:dyDescent="0.2">
      <c r="A54" s="75">
        <v>13030</v>
      </c>
      <c r="B54" s="75" t="s">
        <v>271</v>
      </c>
      <c r="C54" s="75" t="s">
        <v>272</v>
      </c>
      <c r="D54" s="75"/>
    </row>
    <row r="55" spans="1:4" ht="13" x14ac:dyDescent="0.2">
      <c r="A55" s="75">
        <v>13040</v>
      </c>
      <c r="B55" s="75" t="s">
        <v>273</v>
      </c>
      <c r="C55" s="75" t="s">
        <v>274</v>
      </c>
      <c r="D55" s="75"/>
    </row>
    <row r="56" spans="1:4" ht="13" x14ac:dyDescent="0.2">
      <c r="A56" s="75">
        <v>13081</v>
      </c>
      <c r="B56" s="75" t="s">
        <v>275</v>
      </c>
      <c r="C56" s="75" t="s">
        <v>276</v>
      </c>
      <c r="D56" s="75"/>
    </row>
    <row r="57" spans="1:4" ht="13" x14ac:dyDescent="0.2">
      <c r="A57" s="74"/>
      <c r="B57" s="74" t="s">
        <v>610</v>
      </c>
      <c r="C57" s="74"/>
      <c r="D57" s="74"/>
    </row>
    <row r="58" spans="1:4" ht="13" x14ac:dyDescent="0.2">
      <c r="A58" s="75">
        <v>14010</v>
      </c>
      <c r="B58" s="75" t="s">
        <v>277</v>
      </c>
      <c r="C58" s="75" t="s">
        <v>278</v>
      </c>
      <c r="D58" s="75"/>
    </row>
    <row r="59" spans="1:4" ht="13" x14ac:dyDescent="0.2">
      <c r="A59" s="75">
        <v>14015</v>
      </c>
      <c r="B59" s="75" t="s">
        <v>279</v>
      </c>
      <c r="C59" s="75" t="s">
        <v>280</v>
      </c>
      <c r="D59" s="75"/>
    </row>
    <row r="60" spans="1:4" ht="13" x14ac:dyDescent="0.2">
      <c r="A60" s="75">
        <v>14020</v>
      </c>
      <c r="B60" s="76" t="s">
        <v>281</v>
      </c>
      <c r="C60" s="75" t="s">
        <v>282</v>
      </c>
      <c r="D60" s="75"/>
    </row>
    <row r="61" spans="1:4" ht="13" x14ac:dyDescent="0.2">
      <c r="A61" s="75">
        <v>14021</v>
      </c>
      <c r="B61" s="76" t="s">
        <v>283</v>
      </c>
      <c r="C61" s="75" t="s">
        <v>284</v>
      </c>
      <c r="D61" s="75"/>
    </row>
    <row r="62" spans="1:4" ht="13" x14ac:dyDescent="0.2">
      <c r="A62" s="75">
        <v>14022</v>
      </c>
      <c r="B62" s="76" t="s">
        <v>285</v>
      </c>
      <c r="C62" s="75" t="s">
        <v>286</v>
      </c>
      <c r="D62" s="75"/>
    </row>
    <row r="63" spans="1:4" ht="13" x14ac:dyDescent="0.2">
      <c r="A63" s="75">
        <v>14030</v>
      </c>
      <c r="B63" s="76" t="s">
        <v>287</v>
      </c>
      <c r="C63" s="75" t="s">
        <v>288</v>
      </c>
      <c r="D63" s="75"/>
    </row>
    <row r="64" spans="1:4" ht="13" x14ac:dyDescent="0.2">
      <c r="A64" s="75">
        <v>14031</v>
      </c>
      <c r="B64" s="76" t="s">
        <v>289</v>
      </c>
      <c r="C64" s="75" t="s">
        <v>290</v>
      </c>
      <c r="D64" s="75"/>
    </row>
    <row r="65" spans="1:4" ht="13" x14ac:dyDescent="0.2">
      <c r="A65" s="75">
        <v>14032</v>
      </c>
      <c r="B65" s="76" t="s">
        <v>291</v>
      </c>
      <c r="C65" s="75" t="s">
        <v>292</v>
      </c>
      <c r="D65" s="75"/>
    </row>
    <row r="66" spans="1:4" ht="13" x14ac:dyDescent="0.2">
      <c r="A66" s="75">
        <v>14040</v>
      </c>
      <c r="B66" s="76" t="s">
        <v>743</v>
      </c>
      <c r="C66" s="75" t="s">
        <v>293</v>
      </c>
      <c r="D66" s="75"/>
    </row>
    <row r="67" spans="1:4" ht="13" x14ac:dyDescent="0.2">
      <c r="A67" s="75">
        <v>14050</v>
      </c>
      <c r="B67" s="76" t="s">
        <v>294</v>
      </c>
      <c r="C67" s="75" t="s">
        <v>295</v>
      </c>
      <c r="D67" s="75"/>
    </row>
    <row r="68" spans="1:4" ht="13" x14ac:dyDescent="0.2">
      <c r="A68" s="75">
        <v>14081</v>
      </c>
      <c r="B68" s="76" t="s">
        <v>296</v>
      </c>
      <c r="C68" s="75" t="s">
        <v>297</v>
      </c>
      <c r="D68" s="75"/>
    </row>
    <row r="69" spans="1:4" ht="13" x14ac:dyDescent="0.2">
      <c r="A69" s="74"/>
      <c r="B69" s="86" t="s">
        <v>611</v>
      </c>
      <c r="C69" s="74"/>
      <c r="D69" s="74"/>
    </row>
    <row r="70" spans="1:4" ht="13" x14ac:dyDescent="0.2">
      <c r="A70" s="74"/>
      <c r="B70" s="86" t="s">
        <v>612</v>
      </c>
      <c r="C70" s="86" t="s">
        <v>613</v>
      </c>
      <c r="D70" s="86"/>
    </row>
    <row r="71" spans="1:4" ht="13" x14ac:dyDescent="0.2">
      <c r="A71" s="75">
        <v>15110</v>
      </c>
      <c r="B71" s="76" t="s">
        <v>298</v>
      </c>
      <c r="C71" s="75" t="s">
        <v>299</v>
      </c>
      <c r="D71" s="75"/>
    </row>
    <row r="72" spans="1:4" ht="13" x14ac:dyDescent="0.2">
      <c r="A72" s="75">
        <v>15121</v>
      </c>
      <c r="B72" s="76" t="s">
        <v>1122</v>
      </c>
      <c r="C72" s="76" t="s">
        <v>1123</v>
      </c>
      <c r="D72" s="76"/>
    </row>
    <row r="73" spans="1:4" ht="13" x14ac:dyDescent="0.2">
      <c r="A73" s="75">
        <v>15122</v>
      </c>
      <c r="B73" s="76" t="s">
        <v>1124</v>
      </c>
      <c r="C73" s="76" t="s">
        <v>1125</v>
      </c>
      <c r="D73" s="76"/>
    </row>
    <row r="74" spans="1:4" ht="13" x14ac:dyDescent="0.2">
      <c r="A74" s="75">
        <v>15123</v>
      </c>
      <c r="B74" s="76" t="s">
        <v>1126</v>
      </c>
      <c r="C74" s="76" t="s">
        <v>1127</v>
      </c>
      <c r="D74" s="76"/>
    </row>
    <row r="75" spans="1:4" ht="13" x14ac:dyDescent="0.2">
      <c r="A75" s="75">
        <v>15124</v>
      </c>
      <c r="B75" s="76" t="s">
        <v>1128</v>
      </c>
      <c r="C75" s="76" t="s">
        <v>1129</v>
      </c>
      <c r="D75" s="76"/>
    </row>
    <row r="76" spans="1:4" ht="13" x14ac:dyDescent="0.2">
      <c r="A76" s="75">
        <v>15126</v>
      </c>
      <c r="B76" s="76" t="s">
        <v>1130</v>
      </c>
      <c r="C76" s="76" t="s">
        <v>1131</v>
      </c>
      <c r="D76" s="76"/>
    </row>
    <row r="77" spans="1:4" ht="13" x14ac:dyDescent="0.2">
      <c r="A77" s="75">
        <v>15127</v>
      </c>
      <c r="B77" s="76" t="s">
        <v>1132</v>
      </c>
      <c r="C77" s="76" t="s">
        <v>1133</v>
      </c>
      <c r="D77" s="76"/>
    </row>
    <row r="78" spans="1:4" ht="13" x14ac:dyDescent="0.2">
      <c r="A78" s="75">
        <v>15143</v>
      </c>
      <c r="B78" s="76" t="s">
        <v>675</v>
      </c>
      <c r="C78" s="76" t="s">
        <v>676</v>
      </c>
      <c r="D78" s="76"/>
    </row>
    <row r="79" spans="1:4" ht="13" x14ac:dyDescent="0.2">
      <c r="A79" s="75">
        <v>15144</v>
      </c>
      <c r="B79" s="76" t="s">
        <v>1134</v>
      </c>
      <c r="C79" s="76" t="s">
        <v>1135</v>
      </c>
      <c r="D79" s="76"/>
    </row>
    <row r="80" spans="1:4" ht="13" x14ac:dyDescent="0.2">
      <c r="A80" s="75">
        <v>15154</v>
      </c>
      <c r="B80" s="76" t="s">
        <v>1136</v>
      </c>
      <c r="C80" s="76" t="s">
        <v>1137</v>
      </c>
      <c r="D80" s="76"/>
    </row>
    <row r="81" spans="1:4" ht="13" x14ac:dyDescent="0.2">
      <c r="A81" s="75">
        <v>15196</v>
      </c>
      <c r="B81" s="76" t="s">
        <v>1138</v>
      </c>
      <c r="C81" s="76" t="s">
        <v>1139</v>
      </c>
      <c r="D81" s="76"/>
    </row>
    <row r="82" spans="1:4" ht="13" x14ac:dyDescent="0.2">
      <c r="A82" s="75">
        <v>15111</v>
      </c>
      <c r="B82" s="76" t="s">
        <v>300</v>
      </c>
      <c r="C82" s="75" t="s">
        <v>301</v>
      </c>
      <c r="D82" s="75"/>
    </row>
    <row r="83" spans="1:4" ht="13" x14ac:dyDescent="0.2">
      <c r="A83" s="75">
        <v>15117</v>
      </c>
      <c r="B83" s="76" t="s">
        <v>1140</v>
      </c>
      <c r="C83" s="76" t="s">
        <v>1141</v>
      </c>
      <c r="D83" s="76"/>
    </row>
    <row r="84" spans="1:4" ht="13" x14ac:dyDescent="0.2">
      <c r="A84" s="75">
        <v>15118</v>
      </c>
      <c r="B84" s="76" t="s">
        <v>1142</v>
      </c>
      <c r="C84" s="76" t="s">
        <v>1143</v>
      </c>
      <c r="D84" s="76"/>
    </row>
    <row r="85" spans="1:4" ht="13" x14ac:dyDescent="0.2">
      <c r="A85" s="75">
        <v>15119</v>
      </c>
      <c r="B85" s="76" t="s">
        <v>1144</v>
      </c>
      <c r="C85" s="76" t="s">
        <v>1145</v>
      </c>
      <c r="D85" s="76"/>
    </row>
    <row r="86" spans="1:4" ht="13" x14ac:dyDescent="0.2">
      <c r="A86" s="75">
        <v>15112</v>
      </c>
      <c r="B86" s="76" t="s">
        <v>302</v>
      </c>
      <c r="C86" s="75" t="s">
        <v>303</v>
      </c>
      <c r="D86" s="75"/>
    </row>
    <row r="87" spans="1:4" ht="13" x14ac:dyDescent="0.2">
      <c r="A87" s="75">
        <v>15128</v>
      </c>
      <c r="B87" s="76" t="s">
        <v>1146</v>
      </c>
      <c r="C87" s="76" t="s">
        <v>1147</v>
      </c>
      <c r="D87" s="76"/>
    </row>
    <row r="88" spans="1:4" ht="13" x14ac:dyDescent="0.2">
      <c r="A88" s="75">
        <v>15129</v>
      </c>
      <c r="B88" s="76" t="s">
        <v>1148</v>
      </c>
      <c r="C88" s="76" t="s">
        <v>1149</v>
      </c>
      <c r="D88" s="76"/>
    </row>
    <row r="89" spans="1:4" ht="13" x14ac:dyDescent="0.2">
      <c r="A89" s="75">
        <v>15185</v>
      </c>
      <c r="B89" s="76" t="s">
        <v>1150</v>
      </c>
      <c r="C89" s="76" t="s">
        <v>1151</v>
      </c>
      <c r="D89" s="76"/>
    </row>
    <row r="90" spans="1:4" ht="13" x14ac:dyDescent="0.2">
      <c r="A90" s="75">
        <v>15113</v>
      </c>
      <c r="B90" s="76" t="s">
        <v>304</v>
      </c>
      <c r="C90" s="75" t="s">
        <v>677</v>
      </c>
      <c r="D90" s="75"/>
    </row>
    <row r="91" spans="1:4" ht="13" x14ac:dyDescent="0.2">
      <c r="A91" s="75">
        <v>15114</v>
      </c>
      <c r="B91" s="76" t="s">
        <v>305</v>
      </c>
      <c r="C91" s="75" t="s">
        <v>306</v>
      </c>
      <c r="D91" s="75"/>
    </row>
    <row r="92" spans="1:4" ht="13" x14ac:dyDescent="0.2">
      <c r="A92" s="75">
        <v>15116</v>
      </c>
      <c r="B92" s="76" t="s">
        <v>1152</v>
      </c>
      <c r="C92" s="76" t="s">
        <v>1153</v>
      </c>
      <c r="D92" s="76"/>
    </row>
    <row r="93" spans="1:4" ht="13" x14ac:dyDescent="0.2">
      <c r="A93" s="75">
        <v>15155</v>
      </c>
      <c r="B93" s="76" t="s">
        <v>1154</v>
      </c>
      <c r="C93" s="76"/>
      <c r="D93" s="76"/>
    </row>
    <row r="94" spans="1:4" ht="13" x14ac:dyDescent="0.2">
      <c r="A94" s="75">
        <v>15156</v>
      </c>
      <c r="B94" s="76" t="s">
        <v>1155</v>
      </c>
      <c r="C94" s="76" t="s">
        <v>1156</v>
      </c>
      <c r="D94" s="76"/>
    </row>
    <row r="95" spans="1:4" ht="13" x14ac:dyDescent="0.2">
      <c r="A95" s="75">
        <v>15125</v>
      </c>
      <c r="B95" s="76" t="s">
        <v>307</v>
      </c>
      <c r="C95" s="75" t="s">
        <v>308</v>
      </c>
      <c r="D95" s="75"/>
    </row>
    <row r="96" spans="1:4" ht="13" x14ac:dyDescent="0.2">
      <c r="A96" s="75">
        <v>15130</v>
      </c>
      <c r="B96" s="76" t="s">
        <v>309</v>
      </c>
      <c r="C96" s="75" t="s">
        <v>678</v>
      </c>
      <c r="D96" s="75"/>
    </row>
    <row r="97" spans="1:4" ht="13" x14ac:dyDescent="0.2">
      <c r="A97" s="75">
        <v>15131</v>
      </c>
      <c r="B97" s="76" t="s">
        <v>1157</v>
      </c>
      <c r="C97" s="76" t="s">
        <v>1158</v>
      </c>
      <c r="D97" s="76"/>
    </row>
    <row r="98" spans="1:4" ht="13" x14ac:dyDescent="0.2">
      <c r="A98" s="75">
        <v>15132</v>
      </c>
      <c r="B98" s="76" t="s">
        <v>1159</v>
      </c>
      <c r="C98" s="76" t="s">
        <v>1160</v>
      </c>
      <c r="D98" s="76"/>
    </row>
    <row r="99" spans="1:4" ht="13" x14ac:dyDescent="0.2">
      <c r="A99" s="75">
        <v>15133</v>
      </c>
      <c r="B99" s="76" t="s">
        <v>1161</v>
      </c>
      <c r="C99" s="76" t="s">
        <v>1162</v>
      </c>
      <c r="D99" s="76"/>
    </row>
    <row r="100" spans="1:4" ht="13" x14ac:dyDescent="0.2">
      <c r="A100" s="75">
        <v>15134</v>
      </c>
      <c r="B100" s="76" t="s">
        <v>1163</v>
      </c>
      <c r="C100" s="76" t="s">
        <v>1164</v>
      </c>
      <c r="D100" s="76"/>
    </row>
    <row r="101" spans="1:4" ht="13" x14ac:dyDescent="0.2">
      <c r="A101" s="75">
        <v>15135</v>
      </c>
      <c r="B101" s="76" t="s">
        <v>1165</v>
      </c>
      <c r="C101" s="76" t="s">
        <v>1166</v>
      </c>
      <c r="D101" s="76"/>
    </row>
    <row r="102" spans="1:4" ht="13" x14ac:dyDescent="0.2">
      <c r="A102" s="75">
        <v>15136</v>
      </c>
      <c r="B102" s="76" t="s">
        <v>1167</v>
      </c>
      <c r="C102" s="76" t="s">
        <v>1168</v>
      </c>
      <c r="D102" s="76"/>
    </row>
    <row r="103" spans="1:4" ht="13" x14ac:dyDescent="0.2">
      <c r="A103" s="75">
        <v>15137</v>
      </c>
      <c r="B103" s="76" t="s">
        <v>1169</v>
      </c>
      <c r="C103" s="76"/>
      <c r="D103" s="76"/>
    </row>
    <row r="104" spans="1:4" ht="13" x14ac:dyDescent="0.2">
      <c r="A104" s="75">
        <v>15142</v>
      </c>
      <c r="B104" s="75" t="s">
        <v>310</v>
      </c>
      <c r="C104" s="75" t="s">
        <v>311</v>
      </c>
      <c r="D104" s="75"/>
    </row>
    <row r="105" spans="1:4" ht="13" x14ac:dyDescent="0.2">
      <c r="A105" s="75">
        <v>15150</v>
      </c>
      <c r="B105" s="75" t="s">
        <v>312</v>
      </c>
      <c r="C105" s="75" t="s">
        <v>679</v>
      </c>
      <c r="D105" s="75"/>
    </row>
    <row r="106" spans="1:4" ht="13" x14ac:dyDescent="0.2">
      <c r="A106" s="75">
        <v>15151</v>
      </c>
      <c r="B106" s="75" t="s">
        <v>313</v>
      </c>
      <c r="C106" s="75" t="s">
        <v>314</v>
      </c>
      <c r="D106" s="75"/>
    </row>
    <row r="107" spans="1:4" ht="13" x14ac:dyDescent="0.2">
      <c r="A107" s="75">
        <v>15152</v>
      </c>
      <c r="B107" s="75" t="s">
        <v>315</v>
      </c>
      <c r="C107" s="75" t="s">
        <v>680</v>
      </c>
      <c r="D107" s="75"/>
    </row>
    <row r="108" spans="1:4" ht="13" x14ac:dyDescent="0.2">
      <c r="A108" s="75">
        <v>15153</v>
      </c>
      <c r="B108" s="76" t="s">
        <v>316</v>
      </c>
      <c r="C108" s="75" t="s">
        <v>317</v>
      </c>
      <c r="D108" s="75"/>
    </row>
    <row r="109" spans="1:4" ht="13" x14ac:dyDescent="0.2">
      <c r="A109" s="75">
        <v>15160</v>
      </c>
      <c r="B109" s="76" t="s">
        <v>318</v>
      </c>
      <c r="C109" s="75" t="s">
        <v>681</v>
      </c>
      <c r="D109" s="75"/>
    </row>
    <row r="110" spans="1:4" ht="13" x14ac:dyDescent="0.2">
      <c r="A110" s="75">
        <v>15170</v>
      </c>
      <c r="B110" s="76" t="s">
        <v>682</v>
      </c>
      <c r="C110" s="76" t="s">
        <v>683</v>
      </c>
      <c r="D110" s="76"/>
    </row>
    <row r="111" spans="1:4" ht="13" x14ac:dyDescent="0.2">
      <c r="A111" s="75">
        <v>15180</v>
      </c>
      <c r="B111" s="76" t="s">
        <v>319</v>
      </c>
      <c r="C111" s="75" t="s">
        <v>320</v>
      </c>
      <c r="D111" s="75"/>
    </row>
    <row r="112" spans="1:4" ht="13" x14ac:dyDescent="0.2">
      <c r="A112" s="75">
        <v>15190</v>
      </c>
      <c r="B112" s="76" t="s">
        <v>321</v>
      </c>
      <c r="C112" s="75" t="s">
        <v>684</v>
      </c>
      <c r="D112" s="75"/>
    </row>
    <row r="113" spans="1:4" ht="13" x14ac:dyDescent="0.2">
      <c r="A113" s="74"/>
      <c r="B113" s="86" t="s">
        <v>614</v>
      </c>
      <c r="C113" s="74" t="s">
        <v>615</v>
      </c>
      <c r="D113" s="74"/>
    </row>
    <row r="114" spans="1:4" ht="13" x14ac:dyDescent="0.2">
      <c r="A114" s="75">
        <v>15210</v>
      </c>
      <c r="B114" s="76" t="s">
        <v>322</v>
      </c>
      <c r="C114" s="75" t="s">
        <v>323</v>
      </c>
      <c r="D114" s="75"/>
    </row>
    <row r="115" spans="1:4" ht="13" x14ac:dyDescent="0.2">
      <c r="A115" s="75">
        <v>15220</v>
      </c>
      <c r="B115" s="76" t="s">
        <v>324</v>
      </c>
      <c r="C115" s="75" t="s">
        <v>325</v>
      </c>
      <c r="D115" s="75"/>
    </row>
    <row r="116" spans="1:4" ht="13" x14ac:dyDescent="0.2">
      <c r="A116" s="75">
        <v>15230</v>
      </c>
      <c r="B116" s="76" t="s">
        <v>326</v>
      </c>
      <c r="C116" s="75" t="s">
        <v>327</v>
      </c>
      <c r="D116" s="75"/>
    </row>
    <row r="117" spans="1:4" ht="13" x14ac:dyDescent="0.2">
      <c r="A117" s="75">
        <v>15240</v>
      </c>
      <c r="B117" s="76" t="s">
        <v>328</v>
      </c>
      <c r="C117" s="75" t="s">
        <v>329</v>
      </c>
      <c r="D117" s="75"/>
    </row>
    <row r="118" spans="1:4" ht="13" x14ac:dyDescent="0.2">
      <c r="A118" s="75">
        <v>15250</v>
      </c>
      <c r="B118" s="76" t="s">
        <v>330</v>
      </c>
      <c r="C118" s="75" t="s">
        <v>331</v>
      </c>
      <c r="D118" s="75"/>
    </row>
    <row r="119" spans="1:4" ht="13" x14ac:dyDescent="0.2">
      <c r="A119" s="75">
        <v>15261</v>
      </c>
      <c r="B119" s="76" t="s">
        <v>332</v>
      </c>
      <c r="C119" s="75" t="s">
        <v>333</v>
      </c>
      <c r="D119" s="75"/>
    </row>
    <row r="120" spans="1:4" ht="13" x14ac:dyDescent="0.2">
      <c r="A120" s="74"/>
      <c r="B120" s="86" t="s">
        <v>616</v>
      </c>
      <c r="C120" s="86"/>
      <c r="D120" s="86"/>
    </row>
    <row r="121" spans="1:4" ht="13" x14ac:dyDescent="0.2">
      <c r="A121" s="75">
        <v>16010</v>
      </c>
      <c r="B121" s="76" t="s">
        <v>334</v>
      </c>
      <c r="C121" s="75" t="s">
        <v>335</v>
      </c>
      <c r="D121" s="75"/>
    </row>
    <row r="122" spans="1:4" ht="13" x14ac:dyDescent="0.2">
      <c r="A122" s="75">
        <v>16011</v>
      </c>
      <c r="B122" s="76" t="s">
        <v>1170</v>
      </c>
      <c r="C122" s="76" t="s">
        <v>1171</v>
      </c>
      <c r="D122" s="76"/>
    </row>
    <row r="123" spans="1:4" ht="13" x14ac:dyDescent="0.2">
      <c r="A123" s="75">
        <v>16012</v>
      </c>
      <c r="B123" s="76" t="s">
        <v>1172</v>
      </c>
      <c r="C123" s="76" t="s">
        <v>1173</v>
      </c>
      <c r="D123" s="76"/>
    </row>
    <row r="124" spans="1:4" ht="13" x14ac:dyDescent="0.2">
      <c r="A124" s="75">
        <v>16013</v>
      </c>
      <c r="B124" s="76" t="s">
        <v>1174</v>
      </c>
      <c r="C124" s="76" t="s">
        <v>1175</v>
      </c>
      <c r="D124" s="76"/>
    </row>
    <row r="125" spans="1:4" ht="13" x14ac:dyDescent="0.2">
      <c r="A125" s="75">
        <v>16014</v>
      </c>
      <c r="B125" s="76" t="s">
        <v>1176</v>
      </c>
      <c r="C125" s="76" t="s">
        <v>1177</v>
      </c>
      <c r="D125" s="76"/>
    </row>
    <row r="126" spans="1:4" ht="13" x14ac:dyDescent="0.2">
      <c r="A126" s="75">
        <v>16015</v>
      </c>
      <c r="B126" s="76" t="s">
        <v>1178</v>
      </c>
      <c r="C126" s="76" t="s">
        <v>1179</v>
      </c>
      <c r="D126" s="76"/>
    </row>
    <row r="127" spans="1:4" ht="13" x14ac:dyDescent="0.2">
      <c r="A127" s="75">
        <v>16020</v>
      </c>
      <c r="B127" s="76" t="s">
        <v>336</v>
      </c>
      <c r="C127" s="75" t="s">
        <v>337</v>
      </c>
      <c r="D127" s="75"/>
    </row>
    <row r="128" spans="1:4" ht="13" x14ac:dyDescent="0.2">
      <c r="A128" s="75">
        <v>16030</v>
      </c>
      <c r="B128" s="76" t="s">
        <v>338</v>
      </c>
      <c r="C128" s="75" t="s">
        <v>339</v>
      </c>
      <c r="D128" s="75"/>
    </row>
    <row r="129" spans="1:4" ht="13" x14ac:dyDescent="0.2">
      <c r="A129" s="75">
        <v>16040</v>
      </c>
      <c r="B129" s="76" t="s">
        <v>340</v>
      </c>
      <c r="C129" s="75" t="s">
        <v>341</v>
      </c>
      <c r="D129" s="75"/>
    </row>
    <row r="130" spans="1:4" ht="13" x14ac:dyDescent="0.2">
      <c r="A130" s="75">
        <v>16050</v>
      </c>
      <c r="B130" s="76" t="s">
        <v>342</v>
      </c>
      <c r="C130" s="75" t="s">
        <v>343</v>
      </c>
      <c r="D130" s="75"/>
    </row>
    <row r="131" spans="1:4" ht="13" x14ac:dyDescent="0.2">
      <c r="A131" s="75">
        <v>16061</v>
      </c>
      <c r="B131" s="76" t="s">
        <v>344</v>
      </c>
      <c r="C131" s="75" t="s">
        <v>345</v>
      </c>
      <c r="D131" s="75"/>
    </row>
    <row r="132" spans="1:4" ht="13" x14ac:dyDescent="0.2">
      <c r="A132" s="75">
        <v>16065</v>
      </c>
      <c r="B132" s="76" t="s">
        <v>1180</v>
      </c>
      <c r="C132" s="76"/>
      <c r="D132" s="76"/>
    </row>
    <row r="133" spans="1:4" ht="13" x14ac:dyDescent="0.2">
      <c r="A133" s="75">
        <v>16066</v>
      </c>
      <c r="B133" s="76" t="s">
        <v>1181</v>
      </c>
      <c r="C133" s="76"/>
      <c r="D133" s="76"/>
    </row>
    <row r="134" spans="1:4" ht="13" x14ac:dyDescent="0.2">
      <c r="A134" s="75">
        <v>16062</v>
      </c>
      <c r="B134" s="76" t="s">
        <v>346</v>
      </c>
      <c r="C134" s="75" t="s">
        <v>685</v>
      </c>
      <c r="D134" s="75"/>
    </row>
    <row r="135" spans="1:4" ht="13" x14ac:dyDescent="0.2">
      <c r="A135" s="75">
        <v>16063</v>
      </c>
      <c r="B135" s="76" t="s">
        <v>347</v>
      </c>
      <c r="C135" s="75" t="s">
        <v>348</v>
      </c>
      <c r="D135" s="75"/>
    </row>
    <row r="136" spans="1:4" ht="13" x14ac:dyDescent="0.2">
      <c r="A136" s="75">
        <v>16064</v>
      </c>
      <c r="B136" s="76" t="s">
        <v>349</v>
      </c>
      <c r="C136" s="75" t="s">
        <v>350</v>
      </c>
      <c r="D136" s="75"/>
    </row>
    <row r="137" spans="1:4" ht="13" x14ac:dyDescent="0.2">
      <c r="A137" s="75">
        <v>16070</v>
      </c>
      <c r="B137" s="76" t="s">
        <v>686</v>
      </c>
      <c r="C137" s="75" t="s">
        <v>351</v>
      </c>
      <c r="D137" s="75"/>
    </row>
    <row r="138" spans="1:4" ht="13" x14ac:dyDescent="0.2">
      <c r="A138" s="75">
        <v>16080</v>
      </c>
      <c r="B138" s="76" t="s">
        <v>687</v>
      </c>
      <c r="C138" s="75" t="s">
        <v>352</v>
      </c>
      <c r="D138" s="75"/>
    </row>
    <row r="139" spans="1:4" ht="13" x14ac:dyDescent="0.2">
      <c r="A139" s="74"/>
      <c r="B139" s="86" t="s">
        <v>617</v>
      </c>
      <c r="C139" s="86"/>
      <c r="D139" s="86"/>
    </row>
    <row r="140" spans="1:4" ht="13" x14ac:dyDescent="0.2">
      <c r="A140" s="75">
        <v>21010</v>
      </c>
      <c r="B140" s="76" t="s">
        <v>353</v>
      </c>
      <c r="C140" s="75" t="s">
        <v>354</v>
      </c>
      <c r="D140" s="75"/>
    </row>
    <row r="141" spans="1:4" ht="13" x14ac:dyDescent="0.2">
      <c r="A141" s="75">
        <v>21011</v>
      </c>
      <c r="B141" s="76" t="s">
        <v>1182</v>
      </c>
      <c r="C141" s="76" t="s">
        <v>1183</v>
      </c>
      <c r="D141" s="76"/>
    </row>
    <row r="142" spans="1:4" ht="13" x14ac:dyDescent="0.2">
      <c r="A142" s="75">
        <v>21012</v>
      </c>
      <c r="B142" s="76" t="s">
        <v>1184</v>
      </c>
      <c r="C142" s="76" t="s">
        <v>1185</v>
      </c>
      <c r="D142" s="76"/>
    </row>
    <row r="143" spans="1:4" ht="13" x14ac:dyDescent="0.2">
      <c r="A143" s="75">
        <v>21013</v>
      </c>
      <c r="B143" s="76" t="s">
        <v>1186</v>
      </c>
      <c r="C143" s="76" t="s">
        <v>1187</v>
      </c>
      <c r="D143" s="76"/>
    </row>
    <row r="144" spans="1:4" ht="13" x14ac:dyDescent="0.2">
      <c r="A144" s="75">
        <v>21020</v>
      </c>
      <c r="B144" s="76" t="s">
        <v>355</v>
      </c>
      <c r="C144" s="75" t="s">
        <v>356</v>
      </c>
      <c r="D144" s="75"/>
    </row>
    <row r="145" spans="1:4" ht="13" x14ac:dyDescent="0.2">
      <c r="A145" s="75">
        <v>21021</v>
      </c>
      <c r="B145" s="76" t="s">
        <v>1188</v>
      </c>
      <c r="C145" s="76" t="s">
        <v>1189</v>
      </c>
      <c r="D145" s="76"/>
    </row>
    <row r="146" spans="1:4" ht="13" x14ac:dyDescent="0.2">
      <c r="A146" s="75">
        <v>21022</v>
      </c>
      <c r="B146" s="76" t="s">
        <v>1190</v>
      </c>
      <c r="C146" s="76" t="s">
        <v>1191</v>
      </c>
      <c r="D146" s="76"/>
    </row>
    <row r="147" spans="1:4" ht="13" x14ac:dyDescent="0.2">
      <c r="A147" s="75">
        <v>21023</v>
      </c>
      <c r="B147" s="76" t="s">
        <v>1192</v>
      </c>
      <c r="C147" s="76" t="s">
        <v>1193</v>
      </c>
      <c r="D147" s="76"/>
    </row>
    <row r="148" spans="1:4" ht="13" x14ac:dyDescent="0.2">
      <c r="A148" s="75">
        <v>21024</v>
      </c>
      <c r="B148" s="76" t="s">
        <v>1194</v>
      </c>
      <c r="C148" s="76" t="s">
        <v>1195</v>
      </c>
      <c r="D148" s="76"/>
    </row>
    <row r="149" spans="1:4" ht="13" x14ac:dyDescent="0.2">
      <c r="A149" s="75">
        <v>21030</v>
      </c>
      <c r="B149" s="76" t="s">
        <v>357</v>
      </c>
      <c r="C149" s="75" t="s">
        <v>358</v>
      </c>
      <c r="D149" s="75"/>
    </row>
    <row r="150" spans="1:4" ht="13" x14ac:dyDescent="0.2">
      <c r="A150" s="75">
        <v>21040</v>
      </c>
      <c r="B150" s="76" t="s">
        <v>359</v>
      </c>
      <c r="C150" s="75" t="s">
        <v>360</v>
      </c>
      <c r="D150" s="76"/>
    </row>
    <row r="151" spans="1:4" ht="13" x14ac:dyDescent="0.2">
      <c r="A151" s="75">
        <v>21050</v>
      </c>
      <c r="B151" s="75" t="s">
        <v>361</v>
      </c>
      <c r="C151" s="75" t="s">
        <v>362</v>
      </c>
      <c r="D151" s="75"/>
    </row>
    <row r="152" spans="1:4" ht="13" x14ac:dyDescent="0.2">
      <c r="A152" s="75">
        <v>21061</v>
      </c>
      <c r="B152" s="76" t="s">
        <v>363</v>
      </c>
      <c r="C152" s="75" t="s">
        <v>364</v>
      </c>
      <c r="D152" s="75"/>
    </row>
    <row r="153" spans="1:4" ht="13" x14ac:dyDescent="0.2">
      <c r="A153" s="75">
        <v>21081</v>
      </c>
      <c r="B153" s="76" t="s">
        <v>365</v>
      </c>
      <c r="C153" s="75"/>
      <c r="D153" s="76"/>
    </row>
    <row r="154" spans="1:4" ht="13" x14ac:dyDescent="0.2">
      <c r="A154" s="74"/>
      <c r="B154" s="86" t="s">
        <v>618</v>
      </c>
      <c r="C154" s="86"/>
      <c r="D154" s="86"/>
    </row>
    <row r="155" spans="1:4" ht="13" x14ac:dyDescent="0.2">
      <c r="A155" s="75">
        <v>22010</v>
      </c>
      <c r="B155" s="76" t="s">
        <v>366</v>
      </c>
      <c r="C155" s="75" t="s">
        <v>367</v>
      </c>
      <c r="D155" s="75"/>
    </row>
    <row r="156" spans="1:4" ht="13" x14ac:dyDescent="0.2">
      <c r="A156" s="75">
        <v>22011</v>
      </c>
      <c r="B156" s="76" t="s">
        <v>1196</v>
      </c>
      <c r="C156" s="76"/>
      <c r="D156" s="76"/>
    </row>
    <row r="157" spans="1:4" ht="13" x14ac:dyDescent="0.2">
      <c r="A157" s="75">
        <v>22012</v>
      </c>
      <c r="B157" s="76" t="s">
        <v>1197</v>
      </c>
      <c r="C157" s="76" t="s">
        <v>1198</v>
      </c>
      <c r="D157" s="76"/>
    </row>
    <row r="158" spans="1:4" ht="13" x14ac:dyDescent="0.2">
      <c r="A158" s="75">
        <v>22013</v>
      </c>
      <c r="B158" s="76" t="s">
        <v>1199</v>
      </c>
      <c r="C158" s="76" t="s">
        <v>1200</v>
      </c>
      <c r="D158" s="76"/>
    </row>
    <row r="159" spans="1:4" ht="13" x14ac:dyDescent="0.2">
      <c r="A159" s="75">
        <v>22020</v>
      </c>
      <c r="B159" s="75" t="s">
        <v>368</v>
      </c>
      <c r="C159" s="75" t="s">
        <v>369</v>
      </c>
      <c r="D159" s="75"/>
    </row>
    <row r="160" spans="1:4" ht="13" x14ac:dyDescent="0.2">
      <c r="A160" s="75">
        <v>22030</v>
      </c>
      <c r="B160" s="75" t="s">
        <v>370</v>
      </c>
      <c r="C160" s="75" t="s">
        <v>371</v>
      </c>
      <c r="D160" s="75"/>
    </row>
    <row r="161" spans="1:4" ht="13" x14ac:dyDescent="0.2">
      <c r="A161" s="75">
        <v>22040</v>
      </c>
      <c r="B161" s="75" t="s">
        <v>372</v>
      </c>
      <c r="C161" s="75" t="s">
        <v>373</v>
      </c>
      <c r="D161" s="75"/>
    </row>
    <row r="162" spans="1:4" ht="13" x14ac:dyDescent="0.2">
      <c r="A162" s="74"/>
      <c r="B162" s="86" t="s">
        <v>619</v>
      </c>
      <c r="C162" s="86"/>
      <c r="D162" s="86"/>
    </row>
    <row r="163" spans="1:4" ht="13" x14ac:dyDescent="0.2">
      <c r="A163" s="74"/>
      <c r="B163" s="86" t="s">
        <v>620</v>
      </c>
      <c r="C163" s="86"/>
      <c r="D163" s="86"/>
    </row>
    <row r="164" spans="1:4" ht="13" x14ac:dyDescent="0.2">
      <c r="A164" s="75">
        <v>23110</v>
      </c>
      <c r="B164" s="75" t="s">
        <v>374</v>
      </c>
      <c r="C164" s="75" t="s">
        <v>688</v>
      </c>
      <c r="D164" s="75"/>
    </row>
    <row r="165" spans="1:4" ht="13" x14ac:dyDescent="0.2">
      <c r="A165" s="75">
        <v>23111</v>
      </c>
      <c r="B165" s="76" t="s">
        <v>1201</v>
      </c>
      <c r="C165" s="76"/>
      <c r="D165" s="76"/>
    </row>
    <row r="166" spans="1:4" ht="13" x14ac:dyDescent="0.2">
      <c r="A166" s="75">
        <v>23112</v>
      </c>
      <c r="B166" s="76" t="s">
        <v>1202</v>
      </c>
      <c r="C166" s="76" t="s">
        <v>1203</v>
      </c>
      <c r="D166" s="76"/>
    </row>
    <row r="167" spans="1:4" ht="13" x14ac:dyDescent="0.2">
      <c r="A167" s="75">
        <v>23181</v>
      </c>
      <c r="B167" s="75" t="s">
        <v>375</v>
      </c>
      <c r="C167" s="75" t="s">
        <v>376</v>
      </c>
      <c r="D167" s="75"/>
    </row>
    <row r="168" spans="1:4" ht="13" x14ac:dyDescent="0.2">
      <c r="A168" s="75">
        <v>23182</v>
      </c>
      <c r="B168" s="75" t="s">
        <v>377</v>
      </c>
      <c r="C168" s="75" t="s">
        <v>378</v>
      </c>
      <c r="D168" s="75"/>
    </row>
    <row r="169" spans="1:4" ht="13" x14ac:dyDescent="0.2">
      <c r="A169" s="75">
        <v>23183</v>
      </c>
      <c r="B169" s="75" t="s">
        <v>379</v>
      </c>
      <c r="C169" s="75" t="s">
        <v>689</v>
      </c>
      <c r="D169" s="75"/>
    </row>
    <row r="170" spans="1:4" ht="13" x14ac:dyDescent="0.2">
      <c r="A170" s="74"/>
      <c r="B170" s="74" t="s">
        <v>621</v>
      </c>
      <c r="C170" s="74"/>
      <c r="D170" s="74"/>
    </row>
    <row r="171" spans="1:4" ht="13" x14ac:dyDescent="0.2">
      <c r="A171" s="75">
        <v>23210</v>
      </c>
      <c r="B171" s="75" t="s">
        <v>380</v>
      </c>
      <c r="C171" s="75" t="s">
        <v>381</v>
      </c>
      <c r="D171" s="75"/>
    </row>
    <row r="172" spans="1:4" ht="13" x14ac:dyDescent="0.2">
      <c r="A172" s="75">
        <v>23220</v>
      </c>
      <c r="B172" s="75" t="s">
        <v>382</v>
      </c>
      <c r="C172" s="75" t="s">
        <v>383</v>
      </c>
      <c r="D172" s="75"/>
    </row>
    <row r="173" spans="1:4" ht="13" x14ac:dyDescent="0.2">
      <c r="A173" s="75">
        <v>23230</v>
      </c>
      <c r="B173" s="75" t="s">
        <v>690</v>
      </c>
      <c r="C173" s="75" t="s">
        <v>691</v>
      </c>
      <c r="D173" s="75"/>
    </row>
    <row r="174" spans="1:4" ht="13" x14ac:dyDescent="0.2">
      <c r="A174" s="75">
        <v>23231</v>
      </c>
      <c r="B174" s="75" t="s">
        <v>692</v>
      </c>
      <c r="C174" s="75" t="s">
        <v>693</v>
      </c>
      <c r="D174" s="75"/>
    </row>
    <row r="175" spans="1:4" ht="13" x14ac:dyDescent="0.2">
      <c r="A175" s="75">
        <v>23232</v>
      </c>
      <c r="B175" s="75" t="s">
        <v>694</v>
      </c>
      <c r="C175" s="75" t="s">
        <v>695</v>
      </c>
      <c r="D175" s="75"/>
    </row>
    <row r="176" spans="1:4" ht="13" x14ac:dyDescent="0.2">
      <c r="A176" s="75">
        <v>23240</v>
      </c>
      <c r="B176" s="75" t="s">
        <v>384</v>
      </c>
      <c r="C176" s="75" t="s">
        <v>385</v>
      </c>
      <c r="D176" s="75"/>
    </row>
    <row r="177" spans="1:4" ht="13" x14ac:dyDescent="0.2">
      <c r="A177" s="75">
        <v>23250</v>
      </c>
      <c r="B177" s="75" t="s">
        <v>386</v>
      </c>
      <c r="C177" s="75" t="s">
        <v>387</v>
      </c>
      <c r="D177" s="75"/>
    </row>
    <row r="178" spans="1:4" ht="13" x14ac:dyDescent="0.2">
      <c r="A178" s="75">
        <v>23260</v>
      </c>
      <c r="B178" s="75" t="s">
        <v>388</v>
      </c>
      <c r="C178" s="75" t="s">
        <v>389</v>
      </c>
      <c r="D178" s="75"/>
    </row>
    <row r="179" spans="1:4" ht="13" x14ac:dyDescent="0.2">
      <c r="A179" s="75">
        <v>23270</v>
      </c>
      <c r="B179" s="75" t="s">
        <v>390</v>
      </c>
      <c r="C179" s="75" t="s">
        <v>696</v>
      </c>
      <c r="D179" s="75"/>
    </row>
    <row r="180" spans="1:4" ht="13" x14ac:dyDescent="0.2">
      <c r="A180" s="74"/>
      <c r="B180" s="74" t="s">
        <v>622</v>
      </c>
      <c r="C180" s="74"/>
      <c r="D180" s="74"/>
    </row>
    <row r="181" spans="1:4" ht="13" x14ac:dyDescent="0.2">
      <c r="A181" s="75">
        <v>23310</v>
      </c>
      <c r="B181" s="75" t="s">
        <v>391</v>
      </c>
      <c r="C181" s="75" t="s">
        <v>392</v>
      </c>
      <c r="D181" s="75"/>
    </row>
    <row r="182" spans="1:4" ht="13" x14ac:dyDescent="0.2">
      <c r="A182" s="75">
        <v>23320</v>
      </c>
      <c r="B182" s="75" t="s">
        <v>393</v>
      </c>
      <c r="C182" s="75" t="s">
        <v>394</v>
      </c>
      <c r="D182" s="75"/>
    </row>
    <row r="183" spans="1:4" ht="13" x14ac:dyDescent="0.2">
      <c r="A183" s="75">
        <v>23330</v>
      </c>
      <c r="B183" s="75" t="s">
        <v>395</v>
      </c>
      <c r="C183" s="75" t="s">
        <v>396</v>
      </c>
      <c r="D183" s="75"/>
    </row>
    <row r="184" spans="1:4" ht="13" x14ac:dyDescent="0.2">
      <c r="A184" s="75">
        <v>23340</v>
      </c>
      <c r="B184" s="75" t="s">
        <v>397</v>
      </c>
      <c r="C184" s="75" t="s">
        <v>697</v>
      </c>
      <c r="D184" s="75"/>
    </row>
    <row r="185" spans="1:4" ht="13" x14ac:dyDescent="0.2">
      <c r="A185" s="75">
        <v>23350</v>
      </c>
      <c r="B185" s="75" t="s">
        <v>398</v>
      </c>
      <c r="C185" s="75" t="s">
        <v>399</v>
      </c>
      <c r="D185" s="75"/>
    </row>
    <row r="186" spans="1:4" ht="13" x14ac:dyDescent="0.2">
      <c r="A186" s="75">
        <v>23360</v>
      </c>
      <c r="B186" s="75" t="s">
        <v>400</v>
      </c>
      <c r="C186" s="75" t="s">
        <v>401</v>
      </c>
      <c r="D186" s="75"/>
    </row>
    <row r="187" spans="1:4" ht="13" x14ac:dyDescent="0.2">
      <c r="A187" s="74"/>
      <c r="B187" s="74" t="s">
        <v>623</v>
      </c>
      <c r="C187" s="74"/>
      <c r="D187" s="74"/>
    </row>
    <row r="188" spans="1:4" ht="13" x14ac:dyDescent="0.2">
      <c r="A188" s="75">
        <v>23410</v>
      </c>
      <c r="B188" s="75" t="s">
        <v>402</v>
      </c>
      <c r="C188" s="75" t="s">
        <v>403</v>
      </c>
      <c r="D188" s="75"/>
    </row>
    <row r="189" spans="1:4" ht="13" x14ac:dyDescent="0.2">
      <c r="A189" s="74"/>
      <c r="B189" s="74" t="s">
        <v>624</v>
      </c>
      <c r="C189" s="74"/>
      <c r="D189" s="74"/>
    </row>
    <row r="190" spans="1:4" ht="13" x14ac:dyDescent="0.2">
      <c r="A190" s="75">
        <v>23510</v>
      </c>
      <c r="B190" s="75" t="s">
        <v>698</v>
      </c>
      <c r="C190" s="75" t="s">
        <v>699</v>
      </c>
      <c r="D190" s="75"/>
    </row>
    <row r="191" spans="1:4" ht="13" x14ac:dyDescent="0.2">
      <c r="A191" s="74"/>
      <c r="B191" s="74" t="s">
        <v>625</v>
      </c>
      <c r="C191" s="74"/>
      <c r="D191" s="74"/>
    </row>
    <row r="192" spans="1:4" ht="13" x14ac:dyDescent="0.2">
      <c r="A192" s="75">
        <v>23610</v>
      </c>
      <c r="B192" s="75" t="s">
        <v>404</v>
      </c>
      <c r="C192" s="75" t="s">
        <v>405</v>
      </c>
      <c r="D192" s="75"/>
    </row>
    <row r="193" spans="1:4" ht="13" x14ac:dyDescent="0.2">
      <c r="A193" s="75">
        <v>23620</v>
      </c>
      <c r="B193" s="75" t="s">
        <v>406</v>
      </c>
      <c r="C193" s="75" t="s">
        <v>407</v>
      </c>
      <c r="D193" s="75"/>
    </row>
    <row r="194" spans="1:4" ht="13" x14ac:dyDescent="0.2">
      <c r="A194" s="75">
        <v>23630</v>
      </c>
      <c r="B194" s="75" t="s">
        <v>700</v>
      </c>
      <c r="C194" s="75" t="s">
        <v>408</v>
      </c>
      <c r="D194" s="75"/>
    </row>
    <row r="195" spans="1:4" ht="13" x14ac:dyDescent="0.2">
      <c r="A195" s="75">
        <v>23631</v>
      </c>
      <c r="B195" s="75" t="s">
        <v>701</v>
      </c>
      <c r="C195" s="75" t="s">
        <v>702</v>
      </c>
      <c r="D195" s="75"/>
    </row>
    <row r="196" spans="1:4" ht="13" x14ac:dyDescent="0.2">
      <c r="A196" s="75">
        <v>23640</v>
      </c>
      <c r="B196" s="75" t="s">
        <v>703</v>
      </c>
      <c r="C196" s="75" t="s">
        <v>704</v>
      </c>
      <c r="D196" s="75"/>
    </row>
    <row r="197" spans="1:4" ht="13" x14ac:dyDescent="0.2">
      <c r="A197" s="75">
        <v>23641</v>
      </c>
      <c r="B197" s="75" t="s">
        <v>705</v>
      </c>
      <c r="C197" s="75"/>
      <c r="D197" s="75"/>
    </row>
    <row r="198" spans="1:4" ht="13" x14ac:dyDescent="0.2">
      <c r="A198" s="75">
        <v>23642</v>
      </c>
      <c r="B198" s="75" t="s">
        <v>706</v>
      </c>
      <c r="C198" s="75" t="s">
        <v>707</v>
      </c>
      <c r="D198" s="75"/>
    </row>
    <row r="199" spans="1:4" ht="13" x14ac:dyDescent="0.2">
      <c r="A199" s="74"/>
      <c r="B199" s="74" t="s">
        <v>626</v>
      </c>
      <c r="C199" s="74"/>
      <c r="D199" s="74"/>
    </row>
    <row r="200" spans="1:4" ht="13" x14ac:dyDescent="0.2">
      <c r="A200" s="75">
        <v>24010</v>
      </c>
      <c r="B200" s="75" t="s">
        <v>409</v>
      </c>
      <c r="C200" s="75" t="s">
        <v>410</v>
      </c>
      <c r="D200" s="75"/>
    </row>
    <row r="201" spans="1:4" ht="13" x14ac:dyDescent="0.2">
      <c r="A201" s="75">
        <v>24020</v>
      </c>
      <c r="B201" s="75" t="s">
        <v>411</v>
      </c>
      <c r="C201" s="75" t="s">
        <v>412</v>
      </c>
      <c r="D201" s="75"/>
    </row>
    <row r="202" spans="1:4" ht="13" x14ac:dyDescent="0.2">
      <c r="A202" s="75">
        <v>24030</v>
      </c>
      <c r="B202" s="75" t="s">
        <v>413</v>
      </c>
      <c r="C202" s="75" t="s">
        <v>414</v>
      </c>
      <c r="D202" s="75"/>
    </row>
    <row r="203" spans="1:4" ht="13" x14ac:dyDescent="0.2">
      <c r="A203" s="75">
        <v>24040</v>
      </c>
      <c r="B203" s="75" t="s">
        <v>415</v>
      </c>
      <c r="C203" s="75" t="s">
        <v>416</v>
      </c>
      <c r="D203" s="75"/>
    </row>
    <row r="204" spans="1:4" ht="13" x14ac:dyDescent="0.2">
      <c r="A204" s="75">
        <v>24050</v>
      </c>
      <c r="B204" s="75" t="s">
        <v>417</v>
      </c>
      <c r="C204" s="75" t="s">
        <v>418</v>
      </c>
      <c r="D204" s="75"/>
    </row>
    <row r="205" spans="1:4" ht="13" x14ac:dyDescent="0.2">
      <c r="A205" s="75">
        <v>24081</v>
      </c>
      <c r="B205" s="75" t="s">
        <v>419</v>
      </c>
      <c r="C205" s="75"/>
      <c r="D205" s="75"/>
    </row>
    <row r="206" spans="1:4" ht="13" x14ac:dyDescent="0.2">
      <c r="A206" s="74"/>
      <c r="B206" s="74" t="s">
        <v>627</v>
      </c>
      <c r="C206" s="74"/>
      <c r="D206" s="74"/>
    </row>
    <row r="207" spans="1:4" ht="13" x14ac:dyDescent="0.2">
      <c r="A207" s="75">
        <v>25010</v>
      </c>
      <c r="B207" s="75" t="s">
        <v>708</v>
      </c>
      <c r="C207" s="75" t="s">
        <v>420</v>
      </c>
      <c r="D207" s="75"/>
    </row>
    <row r="208" spans="1:4" ht="13" x14ac:dyDescent="0.2">
      <c r="A208" s="75">
        <v>25020</v>
      </c>
      <c r="B208" s="75" t="s">
        <v>421</v>
      </c>
      <c r="C208" s="75" t="s">
        <v>422</v>
      </c>
      <c r="D208" s="75"/>
    </row>
    <row r="209" spans="1:4" ht="13" x14ac:dyDescent="0.2">
      <c r="A209" s="75">
        <v>25030</v>
      </c>
      <c r="B209" s="75" t="s">
        <v>423</v>
      </c>
      <c r="C209" s="75" t="s">
        <v>424</v>
      </c>
      <c r="D209" s="75"/>
    </row>
    <row r="210" spans="1:4" ht="13" x14ac:dyDescent="0.2">
      <c r="A210" s="75">
        <v>25040</v>
      </c>
      <c r="B210" s="75" t="s">
        <v>709</v>
      </c>
      <c r="C210" s="75" t="s">
        <v>710</v>
      </c>
      <c r="D210" s="75"/>
    </row>
    <row r="211" spans="1:4" ht="13" x14ac:dyDescent="0.2">
      <c r="A211" s="74"/>
      <c r="B211" s="74" t="s">
        <v>628</v>
      </c>
      <c r="C211" s="74"/>
      <c r="D211" s="74"/>
    </row>
    <row r="212" spans="1:4" ht="13" x14ac:dyDescent="0.2">
      <c r="A212" s="74"/>
      <c r="B212" s="74" t="s">
        <v>629</v>
      </c>
      <c r="C212" s="74"/>
      <c r="D212" s="74"/>
    </row>
    <row r="213" spans="1:4" ht="13" x14ac:dyDescent="0.2">
      <c r="A213" s="75">
        <v>31110</v>
      </c>
      <c r="B213" s="75" t="s">
        <v>425</v>
      </c>
      <c r="C213" s="75" t="s">
        <v>426</v>
      </c>
      <c r="D213" s="75"/>
    </row>
    <row r="214" spans="1:4" ht="13" x14ac:dyDescent="0.2">
      <c r="A214" s="75">
        <v>31120</v>
      </c>
      <c r="B214" s="75" t="s">
        <v>427</v>
      </c>
      <c r="C214" s="75" t="s">
        <v>428</v>
      </c>
      <c r="D214" s="75"/>
    </row>
    <row r="215" spans="1:4" ht="13" x14ac:dyDescent="0.2">
      <c r="A215" s="75">
        <v>31130</v>
      </c>
      <c r="B215" s="75" t="s">
        <v>429</v>
      </c>
      <c r="C215" s="75" t="s">
        <v>430</v>
      </c>
      <c r="D215" s="75"/>
    </row>
    <row r="216" spans="1:4" ht="13" x14ac:dyDescent="0.2">
      <c r="A216" s="75">
        <v>31140</v>
      </c>
      <c r="B216" s="75" t="s">
        <v>431</v>
      </c>
      <c r="C216" s="75" t="s">
        <v>432</v>
      </c>
      <c r="D216" s="75"/>
    </row>
    <row r="217" spans="1:4" ht="13" x14ac:dyDescent="0.2">
      <c r="A217" s="75">
        <v>31150</v>
      </c>
      <c r="B217" s="75" t="s">
        <v>433</v>
      </c>
      <c r="C217" s="75" t="s">
        <v>434</v>
      </c>
      <c r="D217" s="75"/>
    </row>
    <row r="218" spans="1:4" ht="13" x14ac:dyDescent="0.2">
      <c r="A218" s="75">
        <v>31161</v>
      </c>
      <c r="B218" s="75" t="s">
        <v>435</v>
      </c>
      <c r="C218" s="75" t="s">
        <v>436</v>
      </c>
      <c r="D218" s="75"/>
    </row>
    <row r="219" spans="1:4" ht="13" x14ac:dyDescent="0.2">
      <c r="A219" s="75">
        <v>31162</v>
      </c>
      <c r="B219" s="75" t="s">
        <v>437</v>
      </c>
      <c r="C219" s="75" t="s">
        <v>438</v>
      </c>
      <c r="D219" s="75"/>
    </row>
    <row r="220" spans="1:4" ht="13" x14ac:dyDescent="0.2">
      <c r="A220" s="75">
        <v>31163</v>
      </c>
      <c r="B220" s="75" t="s">
        <v>439</v>
      </c>
      <c r="C220" s="75" t="s">
        <v>440</v>
      </c>
      <c r="D220" s="75"/>
    </row>
    <row r="221" spans="1:4" ht="13" x14ac:dyDescent="0.2">
      <c r="A221" s="75">
        <v>31164</v>
      </c>
      <c r="B221" s="75" t="s">
        <v>441</v>
      </c>
      <c r="C221" s="75" t="s">
        <v>442</v>
      </c>
      <c r="D221" s="75"/>
    </row>
    <row r="222" spans="1:4" ht="13" x14ac:dyDescent="0.2">
      <c r="A222" s="75">
        <v>31165</v>
      </c>
      <c r="B222" s="75" t="s">
        <v>443</v>
      </c>
      <c r="C222" s="75" t="s">
        <v>444</v>
      </c>
      <c r="D222" s="75"/>
    </row>
    <row r="223" spans="1:4" ht="13" x14ac:dyDescent="0.2">
      <c r="A223" s="75">
        <v>31166</v>
      </c>
      <c r="B223" s="75" t="s">
        <v>445</v>
      </c>
      <c r="C223" s="75" t="s">
        <v>446</v>
      </c>
      <c r="D223" s="75"/>
    </row>
    <row r="224" spans="1:4" ht="13" x14ac:dyDescent="0.2">
      <c r="A224" s="75">
        <v>31181</v>
      </c>
      <c r="B224" s="75" t="s">
        <v>447</v>
      </c>
      <c r="C224" s="75"/>
      <c r="D224" s="75"/>
    </row>
    <row r="225" spans="1:4" ht="13" x14ac:dyDescent="0.2">
      <c r="A225" s="75">
        <v>31182</v>
      </c>
      <c r="B225" s="75" t="s">
        <v>448</v>
      </c>
      <c r="C225" s="75" t="s">
        <v>449</v>
      </c>
      <c r="D225" s="75"/>
    </row>
    <row r="226" spans="1:4" ht="13" x14ac:dyDescent="0.2">
      <c r="A226" s="75">
        <v>31191</v>
      </c>
      <c r="B226" s="75" t="s">
        <v>450</v>
      </c>
      <c r="C226" s="75" t="s">
        <v>451</v>
      </c>
      <c r="D226" s="75"/>
    </row>
    <row r="227" spans="1:4" ht="13" x14ac:dyDescent="0.2">
      <c r="A227" s="75">
        <v>31192</v>
      </c>
      <c r="B227" s="75" t="s">
        <v>452</v>
      </c>
      <c r="C227" s="75" t="s">
        <v>453</v>
      </c>
      <c r="D227" s="75"/>
    </row>
    <row r="228" spans="1:4" ht="13" x14ac:dyDescent="0.2">
      <c r="A228" s="75">
        <v>31193</v>
      </c>
      <c r="B228" s="75" t="s">
        <v>454</v>
      </c>
      <c r="C228" s="75" t="s">
        <v>455</v>
      </c>
      <c r="D228" s="75"/>
    </row>
    <row r="229" spans="1:4" ht="13" x14ac:dyDescent="0.2">
      <c r="A229" s="75">
        <v>31194</v>
      </c>
      <c r="B229" s="75" t="s">
        <v>456</v>
      </c>
      <c r="C229" s="75" t="s">
        <v>711</v>
      </c>
      <c r="D229" s="75"/>
    </row>
    <row r="230" spans="1:4" ht="13" x14ac:dyDescent="0.2">
      <c r="A230" s="75">
        <v>31195</v>
      </c>
      <c r="B230" s="75" t="s">
        <v>457</v>
      </c>
      <c r="C230" s="75" t="s">
        <v>458</v>
      </c>
      <c r="D230" s="75"/>
    </row>
    <row r="231" spans="1:4" ht="13" x14ac:dyDescent="0.2">
      <c r="A231" s="74"/>
      <c r="B231" s="74" t="s">
        <v>630</v>
      </c>
      <c r="C231" s="74"/>
      <c r="D231" s="74"/>
    </row>
    <row r="232" spans="1:4" ht="13" x14ac:dyDescent="0.2">
      <c r="A232" s="75">
        <v>31210</v>
      </c>
      <c r="B232" s="75" t="s">
        <v>459</v>
      </c>
      <c r="C232" s="75" t="s">
        <v>460</v>
      </c>
      <c r="D232" s="75"/>
    </row>
    <row r="233" spans="1:4" ht="13" x14ac:dyDescent="0.2">
      <c r="A233" s="75">
        <v>31220</v>
      </c>
      <c r="B233" s="75" t="s">
        <v>461</v>
      </c>
      <c r="C233" s="75" t="s">
        <v>462</v>
      </c>
      <c r="D233" s="75"/>
    </row>
    <row r="234" spans="1:4" ht="13" x14ac:dyDescent="0.2">
      <c r="A234" s="75">
        <v>31261</v>
      </c>
      <c r="B234" s="75" t="s">
        <v>463</v>
      </c>
      <c r="C234" s="75" t="s">
        <v>712</v>
      </c>
      <c r="D234" s="75"/>
    </row>
    <row r="235" spans="1:4" ht="13" x14ac:dyDescent="0.2">
      <c r="A235" s="75">
        <v>31281</v>
      </c>
      <c r="B235" s="75" t="s">
        <v>464</v>
      </c>
      <c r="C235" s="75"/>
      <c r="D235" s="75"/>
    </row>
    <row r="236" spans="1:4" ht="13" x14ac:dyDescent="0.2">
      <c r="A236" s="75">
        <v>31282</v>
      </c>
      <c r="B236" s="75" t="s">
        <v>465</v>
      </c>
      <c r="C236" s="75" t="s">
        <v>466</v>
      </c>
      <c r="D236" s="75"/>
    </row>
    <row r="237" spans="1:4" ht="13" x14ac:dyDescent="0.2">
      <c r="A237" s="75">
        <v>31291</v>
      </c>
      <c r="B237" s="75" t="s">
        <v>467</v>
      </c>
      <c r="C237" s="75"/>
      <c r="D237" s="75"/>
    </row>
    <row r="238" spans="1:4" ht="13" x14ac:dyDescent="0.2">
      <c r="A238" s="74"/>
      <c r="B238" s="74" t="s">
        <v>631</v>
      </c>
      <c r="C238" s="74"/>
      <c r="D238" s="74"/>
    </row>
    <row r="239" spans="1:4" ht="13" x14ac:dyDescent="0.2">
      <c r="A239" s="75">
        <v>31310</v>
      </c>
      <c r="B239" s="75" t="s">
        <v>468</v>
      </c>
      <c r="C239" s="75" t="s">
        <v>469</v>
      </c>
      <c r="D239" s="75"/>
    </row>
    <row r="240" spans="1:4" ht="13" x14ac:dyDescent="0.2">
      <c r="A240" s="75">
        <v>31320</v>
      </c>
      <c r="B240" s="75" t="s">
        <v>470</v>
      </c>
      <c r="C240" s="75" t="s">
        <v>471</v>
      </c>
      <c r="D240" s="75"/>
    </row>
    <row r="241" spans="1:4" ht="13" x14ac:dyDescent="0.2">
      <c r="A241" s="75">
        <v>31381</v>
      </c>
      <c r="B241" s="75" t="s">
        <v>472</v>
      </c>
      <c r="C241" s="75"/>
      <c r="D241" s="75"/>
    </row>
    <row r="242" spans="1:4" ht="13" x14ac:dyDescent="0.2">
      <c r="A242" s="75">
        <v>31382</v>
      </c>
      <c r="B242" s="75" t="s">
        <v>473</v>
      </c>
      <c r="C242" s="75" t="s">
        <v>474</v>
      </c>
      <c r="D242" s="75"/>
    </row>
    <row r="243" spans="1:4" ht="13" x14ac:dyDescent="0.2">
      <c r="A243" s="75">
        <v>31391</v>
      </c>
      <c r="B243" s="75" t="s">
        <v>475</v>
      </c>
      <c r="C243" s="75" t="s">
        <v>476</v>
      </c>
      <c r="D243" s="75"/>
    </row>
    <row r="244" spans="1:4" ht="13" x14ac:dyDescent="0.2">
      <c r="A244" s="74"/>
      <c r="B244" s="74" t="s">
        <v>632</v>
      </c>
      <c r="C244" s="74"/>
      <c r="D244" s="74"/>
    </row>
    <row r="245" spans="1:4" ht="13" x14ac:dyDescent="0.2">
      <c r="A245" s="74"/>
      <c r="B245" s="74" t="s">
        <v>633</v>
      </c>
      <c r="C245" s="74"/>
      <c r="D245" s="74"/>
    </row>
    <row r="246" spans="1:4" ht="13" x14ac:dyDescent="0.2">
      <c r="A246" s="75">
        <v>32110</v>
      </c>
      <c r="B246" s="75" t="s">
        <v>477</v>
      </c>
      <c r="C246" s="75" t="s">
        <v>478</v>
      </c>
      <c r="D246" s="75"/>
    </row>
    <row r="247" spans="1:4" ht="13" x14ac:dyDescent="0.2">
      <c r="A247" s="75">
        <v>32120</v>
      </c>
      <c r="B247" s="75" t="s">
        <v>479</v>
      </c>
      <c r="C247" s="75"/>
      <c r="D247" s="75"/>
    </row>
    <row r="248" spans="1:4" ht="13" x14ac:dyDescent="0.2">
      <c r="A248" s="75">
        <v>32130</v>
      </c>
      <c r="B248" s="75" t="s">
        <v>480</v>
      </c>
      <c r="C248" s="75" t="s">
        <v>481</v>
      </c>
      <c r="D248" s="75"/>
    </row>
    <row r="249" spans="1:4" ht="13" x14ac:dyDescent="0.2">
      <c r="A249" s="75">
        <v>32140</v>
      </c>
      <c r="B249" s="75" t="s">
        <v>482</v>
      </c>
      <c r="C249" s="75"/>
      <c r="D249" s="75"/>
    </row>
    <row r="250" spans="1:4" ht="13" x14ac:dyDescent="0.2">
      <c r="A250" s="75">
        <v>32161</v>
      </c>
      <c r="B250" s="75" t="s">
        <v>483</v>
      </c>
      <c r="C250" s="75" t="s">
        <v>484</v>
      </c>
      <c r="D250" s="75"/>
    </row>
    <row r="251" spans="1:4" ht="13" x14ac:dyDescent="0.2">
      <c r="A251" s="75">
        <v>32162</v>
      </c>
      <c r="B251" s="75" t="s">
        <v>485</v>
      </c>
      <c r="C251" s="75" t="s">
        <v>486</v>
      </c>
      <c r="D251" s="75"/>
    </row>
    <row r="252" spans="1:4" ht="13" x14ac:dyDescent="0.2">
      <c r="A252" s="75">
        <v>32163</v>
      </c>
      <c r="B252" s="75" t="s">
        <v>487</v>
      </c>
      <c r="C252" s="75" t="s">
        <v>488</v>
      </c>
      <c r="D252" s="75"/>
    </row>
    <row r="253" spans="1:4" ht="13" x14ac:dyDescent="0.2">
      <c r="A253" s="75">
        <v>32164</v>
      </c>
      <c r="B253" s="75" t="s">
        <v>489</v>
      </c>
      <c r="C253" s="75" t="s">
        <v>490</v>
      </c>
      <c r="D253" s="75"/>
    </row>
    <row r="254" spans="1:4" ht="13" x14ac:dyDescent="0.2">
      <c r="A254" s="75">
        <v>32165</v>
      </c>
      <c r="B254" s="75" t="s">
        <v>491</v>
      </c>
      <c r="C254" s="75"/>
      <c r="D254" s="75"/>
    </row>
    <row r="255" spans="1:4" ht="13" x14ac:dyDescent="0.2">
      <c r="A255" s="75">
        <v>32166</v>
      </c>
      <c r="B255" s="75" t="s">
        <v>492</v>
      </c>
      <c r="C255" s="75"/>
      <c r="D255" s="75"/>
    </row>
    <row r="256" spans="1:4" ht="13" x14ac:dyDescent="0.2">
      <c r="A256" s="75">
        <v>32167</v>
      </c>
      <c r="B256" s="75" t="s">
        <v>713</v>
      </c>
      <c r="C256" s="75" t="s">
        <v>714</v>
      </c>
      <c r="D256" s="75"/>
    </row>
    <row r="257" spans="1:4" ht="13" x14ac:dyDescent="0.2">
      <c r="A257" s="75">
        <v>32168</v>
      </c>
      <c r="B257" s="75" t="s">
        <v>493</v>
      </c>
      <c r="C257" s="75" t="s">
        <v>494</v>
      </c>
      <c r="D257" s="75"/>
    </row>
    <row r="258" spans="1:4" ht="13" x14ac:dyDescent="0.2">
      <c r="A258" s="75">
        <v>32169</v>
      </c>
      <c r="B258" s="75" t="s">
        <v>495</v>
      </c>
      <c r="C258" s="75" t="s">
        <v>496</v>
      </c>
      <c r="D258" s="75"/>
    </row>
    <row r="259" spans="1:4" ht="13" x14ac:dyDescent="0.2">
      <c r="A259" s="75">
        <v>32170</v>
      </c>
      <c r="B259" s="75" t="s">
        <v>497</v>
      </c>
      <c r="C259" s="75"/>
      <c r="D259" s="75"/>
    </row>
    <row r="260" spans="1:4" ht="13" x14ac:dyDescent="0.2">
      <c r="A260" s="75">
        <v>32171</v>
      </c>
      <c r="B260" s="75" t="s">
        <v>498</v>
      </c>
      <c r="C260" s="75" t="s">
        <v>499</v>
      </c>
      <c r="D260" s="75"/>
    </row>
    <row r="261" spans="1:4" ht="13" x14ac:dyDescent="0.2">
      <c r="A261" s="75">
        <v>32172</v>
      </c>
      <c r="B261" s="75" t="s">
        <v>500</v>
      </c>
      <c r="C261" s="75" t="s">
        <v>501</v>
      </c>
      <c r="D261" s="75"/>
    </row>
    <row r="262" spans="1:4" ht="13" x14ac:dyDescent="0.2">
      <c r="A262" s="75">
        <v>32173</v>
      </c>
      <c r="B262" s="75" t="s">
        <v>715</v>
      </c>
      <c r="C262" s="75" t="s">
        <v>716</v>
      </c>
      <c r="D262" s="75"/>
    </row>
    <row r="263" spans="1:4" ht="13" x14ac:dyDescent="0.2">
      <c r="A263" s="75">
        <v>32174</v>
      </c>
      <c r="B263" s="75" t="s">
        <v>717</v>
      </c>
      <c r="C263" s="75" t="s">
        <v>718</v>
      </c>
      <c r="D263" s="75"/>
    </row>
    <row r="264" spans="1:4" ht="13" x14ac:dyDescent="0.2">
      <c r="A264" s="75">
        <v>32182</v>
      </c>
      <c r="B264" s="75" t="s">
        <v>502</v>
      </c>
      <c r="C264" s="75" t="s">
        <v>503</v>
      </c>
      <c r="D264" s="75"/>
    </row>
    <row r="265" spans="1:4" ht="13" x14ac:dyDescent="0.2">
      <c r="A265" s="74"/>
      <c r="B265" s="74" t="s">
        <v>634</v>
      </c>
      <c r="C265" s="74"/>
      <c r="D265" s="74"/>
    </row>
    <row r="266" spans="1:4" ht="13" x14ac:dyDescent="0.2">
      <c r="A266" s="75">
        <v>32210</v>
      </c>
      <c r="B266" s="75" t="s">
        <v>504</v>
      </c>
      <c r="C266" s="75" t="s">
        <v>505</v>
      </c>
      <c r="D266" s="75"/>
    </row>
    <row r="267" spans="1:4" s="77" customFormat="1" ht="13" x14ac:dyDescent="0.2">
      <c r="A267" s="75">
        <v>32220</v>
      </c>
      <c r="B267" s="75" t="s">
        <v>506</v>
      </c>
      <c r="C267" s="75" t="s">
        <v>507</v>
      </c>
      <c r="D267" s="75"/>
    </row>
    <row r="268" spans="1:4" ht="13" x14ac:dyDescent="0.2">
      <c r="A268" s="75">
        <v>32261</v>
      </c>
      <c r="B268" s="75" t="s">
        <v>508</v>
      </c>
      <c r="C268" s="75" t="s">
        <v>509</v>
      </c>
      <c r="D268" s="75"/>
    </row>
    <row r="269" spans="1:4" ht="13" x14ac:dyDescent="0.2">
      <c r="A269" s="75">
        <v>32262</v>
      </c>
      <c r="B269" s="75" t="s">
        <v>719</v>
      </c>
      <c r="C269" s="75" t="s">
        <v>720</v>
      </c>
      <c r="D269" s="75"/>
    </row>
    <row r="270" spans="1:4" ht="13" x14ac:dyDescent="0.2">
      <c r="A270" s="75">
        <v>32263</v>
      </c>
      <c r="B270" s="75" t="s">
        <v>510</v>
      </c>
      <c r="C270" s="75" t="s">
        <v>511</v>
      </c>
      <c r="D270" s="75"/>
    </row>
    <row r="271" spans="1:4" ht="13" x14ac:dyDescent="0.2">
      <c r="A271" s="75">
        <v>32264</v>
      </c>
      <c r="B271" s="75" t="s">
        <v>512</v>
      </c>
      <c r="C271" s="75" t="s">
        <v>513</v>
      </c>
      <c r="D271" s="75"/>
    </row>
    <row r="272" spans="1:4" ht="13" x14ac:dyDescent="0.2">
      <c r="A272" s="75">
        <v>32265</v>
      </c>
      <c r="B272" s="75" t="s">
        <v>514</v>
      </c>
      <c r="C272" s="75" t="s">
        <v>515</v>
      </c>
      <c r="D272" s="75"/>
    </row>
    <row r="273" spans="1:4" ht="13" x14ac:dyDescent="0.2">
      <c r="A273" s="75">
        <v>32266</v>
      </c>
      <c r="B273" s="75" t="s">
        <v>516</v>
      </c>
      <c r="C273" s="75" t="s">
        <v>517</v>
      </c>
      <c r="D273" s="75"/>
    </row>
    <row r="274" spans="1:4" ht="13" x14ac:dyDescent="0.2">
      <c r="A274" s="75">
        <v>32267</v>
      </c>
      <c r="B274" s="76" t="s">
        <v>518</v>
      </c>
      <c r="C274" s="75" t="s">
        <v>519</v>
      </c>
      <c r="D274" s="75"/>
    </row>
    <row r="275" spans="1:4" ht="13" x14ac:dyDescent="0.2">
      <c r="A275" s="75">
        <v>32268</v>
      </c>
      <c r="B275" s="76" t="s">
        <v>520</v>
      </c>
      <c r="C275" s="75" t="s">
        <v>521</v>
      </c>
      <c r="D275" s="75"/>
    </row>
    <row r="276" spans="1:4" ht="13" x14ac:dyDescent="0.2">
      <c r="A276" s="74"/>
      <c r="B276" s="74" t="s">
        <v>635</v>
      </c>
      <c r="C276" s="74"/>
      <c r="D276" s="74"/>
    </row>
    <row r="277" spans="1:4" ht="13" x14ac:dyDescent="0.2">
      <c r="A277" s="75">
        <v>32310</v>
      </c>
      <c r="B277" s="76" t="s">
        <v>522</v>
      </c>
      <c r="C277" s="75" t="s">
        <v>523</v>
      </c>
      <c r="D277" s="76"/>
    </row>
    <row r="278" spans="1:4" ht="13" x14ac:dyDescent="0.2">
      <c r="A278" s="74"/>
      <c r="B278" s="86" t="s">
        <v>636</v>
      </c>
      <c r="C278" s="86"/>
      <c r="D278" s="86"/>
    </row>
    <row r="279" spans="1:4" ht="13" x14ac:dyDescent="0.2">
      <c r="A279" s="74"/>
      <c r="B279" s="86" t="s">
        <v>636</v>
      </c>
      <c r="C279" s="74"/>
      <c r="D279" s="74"/>
    </row>
    <row r="280" spans="1:4" ht="13" x14ac:dyDescent="0.2">
      <c r="A280" s="75">
        <v>33110</v>
      </c>
      <c r="B280" s="76" t="s">
        <v>524</v>
      </c>
      <c r="C280" s="75" t="s">
        <v>525</v>
      </c>
      <c r="D280" s="75"/>
    </row>
    <row r="281" spans="1:4" ht="13" x14ac:dyDescent="0.2">
      <c r="A281" s="75">
        <v>33120</v>
      </c>
      <c r="B281" s="76" t="s">
        <v>526</v>
      </c>
      <c r="C281" s="75" t="s">
        <v>527</v>
      </c>
      <c r="D281" s="75"/>
    </row>
    <row r="282" spans="1:4" ht="13" x14ac:dyDescent="0.2">
      <c r="A282" s="75">
        <v>33130</v>
      </c>
      <c r="B282" s="76" t="s">
        <v>528</v>
      </c>
      <c r="C282" s="75" t="s">
        <v>529</v>
      </c>
      <c r="D282" s="75"/>
    </row>
    <row r="283" spans="1:4" ht="13" x14ac:dyDescent="0.2">
      <c r="A283" s="75">
        <v>33140</v>
      </c>
      <c r="B283" s="76" t="s">
        <v>530</v>
      </c>
      <c r="C283" s="75" t="s">
        <v>721</v>
      </c>
      <c r="D283" s="76"/>
    </row>
    <row r="284" spans="1:4" ht="13" x14ac:dyDescent="0.2">
      <c r="A284" s="75">
        <v>33150</v>
      </c>
      <c r="B284" s="75" t="s">
        <v>531</v>
      </c>
      <c r="C284" s="75" t="s">
        <v>532</v>
      </c>
      <c r="D284" s="75"/>
    </row>
    <row r="285" spans="1:4" ht="13" x14ac:dyDescent="0.2">
      <c r="A285" s="75">
        <v>33181</v>
      </c>
      <c r="B285" s="75" t="s">
        <v>533</v>
      </c>
      <c r="C285" s="75" t="s">
        <v>534</v>
      </c>
      <c r="D285" s="75"/>
    </row>
    <row r="286" spans="1:4" ht="13" x14ac:dyDescent="0.2">
      <c r="A286" s="74"/>
      <c r="B286" s="74" t="s">
        <v>637</v>
      </c>
      <c r="C286" s="74"/>
      <c r="D286" s="74"/>
    </row>
    <row r="287" spans="1:4" ht="13" x14ac:dyDescent="0.2">
      <c r="A287" s="75">
        <v>33210</v>
      </c>
      <c r="B287" s="75" t="s">
        <v>535</v>
      </c>
      <c r="C287" s="75"/>
      <c r="D287" s="75"/>
    </row>
    <row r="288" spans="1:4" ht="13" x14ac:dyDescent="0.2">
      <c r="A288" s="74"/>
      <c r="B288" s="86" t="s">
        <v>638</v>
      </c>
      <c r="C288" s="86"/>
      <c r="D288" s="86"/>
    </row>
    <row r="289" spans="1:4" ht="13" x14ac:dyDescent="0.2">
      <c r="A289" s="75">
        <v>41010</v>
      </c>
      <c r="B289" s="76" t="s">
        <v>536</v>
      </c>
      <c r="C289" s="75" t="s">
        <v>537</v>
      </c>
      <c r="D289" s="75"/>
    </row>
    <row r="290" spans="1:4" ht="13" x14ac:dyDescent="0.2">
      <c r="A290" s="75">
        <v>41020</v>
      </c>
      <c r="B290" s="75" t="s">
        <v>538</v>
      </c>
      <c r="C290" s="75" t="s">
        <v>539</v>
      </c>
      <c r="D290" s="75"/>
    </row>
    <row r="291" spans="1:4" ht="13" x14ac:dyDescent="0.2">
      <c r="A291" s="75">
        <v>41030</v>
      </c>
      <c r="B291" s="76" t="s">
        <v>722</v>
      </c>
      <c r="C291" s="75" t="s">
        <v>540</v>
      </c>
      <c r="D291" s="75"/>
    </row>
    <row r="292" spans="1:4" ht="13" x14ac:dyDescent="0.2">
      <c r="A292" s="75">
        <v>41040</v>
      </c>
      <c r="B292" s="76" t="s">
        <v>541</v>
      </c>
      <c r="C292" s="75" t="s">
        <v>542</v>
      </c>
      <c r="D292" s="75"/>
    </row>
    <row r="293" spans="1:4" ht="13" x14ac:dyDescent="0.2">
      <c r="A293" s="75">
        <v>41081</v>
      </c>
      <c r="B293" s="75" t="s">
        <v>543</v>
      </c>
      <c r="C293" s="75"/>
      <c r="D293" s="75"/>
    </row>
    <row r="294" spans="1:4" ht="13" x14ac:dyDescent="0.2">
      <c r="A294" s="75">
        <v>41082</v>
      </c>
      <c r="B294" s="75" t="s">
        <v>544</v>
      </c>
      <c r="C294" s="75" t="s">
        <v>545</v>
      </c>
      <c r="D294" s="75"/>
    </row>
    <row r="295" spans="1:4" ht="13" x14ac:dyDescent="0.2">
      <c r="A295" s="74"/>
      <c r="B295" s="74" t="s">
        <v>639</v>
      </c>
      <c r="C295" s="74"/>
      <c r="D295" s="74"/>
    </row>
    <row r="296" spans="1:4" ht="13" x14ac:dyDescent="0.2">
      <c r="A296" s="75">
        <v>43010</v>
      </c>
      <c r="B296" s="75" t="s">
        <v>546</v>
      </c>
      <c r="C296" s="75"/>
      <c r="D296" s="75"/>
    </row>
    <row r="297" spans="1:4" ht="13" x14ac:dyDescent="0.2">
      <c r="A297" s="75">
        <v>43030</v>
      </c>
      <c r="B297" s="75" t="s">
        <v>547</v>
      </c>
      <c r="C297" s="75" t="s">
        <v>548</v>
      </c>
      <c r="D297" s="75"/>
    </row>
    <row r="298" spans="1:4" ht="13" x14ac:dyDescent="0.2">
      <c r="A298" s="75">
        <v>43031</v>
      </c>
      <c r="B298" s="76" t="s">
        <v>1204</v>
      </c>
      <c r="C298" s="76" t="s">
        <v>1205</v>
      </c>
      <c r="D298" s="76"/>
    </row>
    <row r="299" spans="1:4" ht="13" x14ac:dyDescent="0.2">
      <c r="A299" s="75">
        <v>43032</v>
      </c>
      <c r="B299" s="76" t="s">
        <v>1206</v>
      </c>
      <c r="C299" s="76" t="s">
        <v>1207</v>
      </c>
      <c r="D299" s="76"/>
    </row>
    <row r="300" spans="1:4" ht="13" x14ac:dyDescent="0.2">
      <c r="A300" s="75">
        <v>43040</v>
      </c>
      <c r="B300" s="75" t="s">
        <v>549</v>
      </c>
      <c r="C300" s="75" t="s">
        <v>550</v>
      </c>
      <c r="D300" s="75"/>
    </row>
    <row r="301" spans="1:4" ht="13" x14ac:dyDescent="0.2">
      <c r="A301" s="75">
        <v>43041</v>
      </c>
      <c r="B301" s="76" t="s">
        <v>1208</v>
      </c>
      <c r="C301" s="76" t="s">
        <v>1209</v>
      </c>
      <c r="D301" s="76"/>
    </row>
    <row r="302" spans="1:4" ht="13" x14ac:dyDescent="0.2">
      <c r="A302" s="75">
        <v>43042</v>
      </c>
      <c r="B302" s="76" t="s">
        <v>549</v>
      </c>
      <c r="C302" s="76" t="s">
        <v>1210</v>
      </c>
      <c r="D302" s="76"/>
    </row>
    <row r="303" spans="1:4" ht="13" x14ac:dyDescent="0.2">
      <c r="A303" s="75">
        <v>43050</v>
      </c>
      <c r="B303" s="75" t="s">
        <v>551</v>
      </c>
      <c r="C303" s="75" t="s">
        <v>552</v>
      </c>
      <c r="D303" s="75"/>
    </row>
    <row r="304" spans="1:4" ht="13" x14ac:dyDescent="0.2">
      <c r="A304" s="75">
        <v>43060</v>
      </c>
      <c r="B304" s="75" t="s">
        <v>553</v>
      </c>
      <c r="C304" s="75" t="s">
        <v>554</v>
      </c>
      <c r="D304" s="75"/>
    </row>
    <row r="305" spans="1:4" ht="13" x14ac:dyDescent="0.2">
      <c r="A305" s="75">
        <v>43071</v>
      </c>
      <c r="B305" s="75" t="s">
        <v>555</v>
      </c>
      <c r="C305" s="75" t="s">
        <v>556</v>
      </c>
      <c r="D305" s="75"/>
    </row>
    <row r="306" spans="1:4" ht="13" x14ac:dyDescent="0.2">
      <c r="A306" s="75">
        <v>43072</v>
      </c>
      <c r="B306" s="75" t="s">
        <v>723</v>
      </c>
      <c r="C306" s="75" t="s">
        <v>557</v>
      </c>
      <c r="D306" s="75"/>
    </row>
    <row r="307" spans="1:4" ht="13" x14ac:dyDescent="0.2">
      <c r="A307" s="75">
        <v>43073</v>
      </c>
      <c r="B307" s="75" t="s">
        <v>558</v>
      </c>
      <c r="C307" s="75" t="s">
        <v>559</v>
      </c>
      <c r="D307" s="75"/>
    </row>
    <row r="308" spans="1:4" ht="13" x14ac:dyDescent="0.2">
      <c r="A308" s="75">
        <v>43081</v>
      </c>
      <c r="B308" s="75" t="s">
        <v>560</v>
      </c>
      <c r="C308" s="75" t="s">
        <v>561</v>
      </c>
      <c r="D308" s="75"/>
    </row>
    <row r="309" spans="1:4" ht="13" x14ac:dyDescent="0.2">
      <c r="A309" s="75">
        <v>43082</v>
      </c>
      <c r="B309" s="75" t="s">
        <v>562</v>
      </c>
      <c r="C309" s="75" t="s">
        <v>563</v>
      </c>
      <c r="D309" s="75"/>
    </row>
    <row r="310" spans="1:4" ht="13" x14ac:dyDescent="0.2">
      <c r="A310" s="74"/>
      <c r="B310" s="74" t="s">
        <v>640</v>
      </c>
      <c r="C310" s="74"/>
      <c r="D310" s="74"/>
    </row>
    <row r="311" spans="1:4" ht="13" x14ac:dyDescent="0.2">
      <c r="A311" s="75">
        <v>51010</v>
      </c>
      <c r="B311" s="75" t="s">
        <v>564</v>
      </c>
      <c r="C311" s="75" t="s">
        <v>565</v>
      </c>
      <c r="D311" s="75"/>
    </row>
    <row r="312" spans="1:4" ht="13" x14ac:dyDescent="0.2">
      <c r="A312" s="74"/>
      <c r="B312" s="74" t="s">
        <v>724</v>
      </c>
      <c r="C312" s="74"/>
      <c r="D312" s="74"/>
    </row>
    <row r="313" spans="1:4" ht="13" x14ac:dyDescent="0.2">
      <c r="A313" s="75">
        <v>52010</v>
      </c>
      <c r="B313" s="75" t="s">
        <v>566</v>
      </c>
      <c r="C313" s="75" t="s">
        <v>567</v>
      </c>
      <c r="D313" s="75"/>
    </row>
    <row r="314" spans="1:4" ht="13" x14ac:dyDescent="0.2">
      <c r="A314" s="74"/>
      <c r="B314" s="74" t="s">
        <v>641</v>
      </c>
      <c r="C314" s="74"/>
      <c r="D314" s="74"/>
    </row>
    <row r="315" spans="1:4" ht="13" x14ac:dyDescent="0.2">
      <c r="A315" s="75">
        <v>53030</v>
      </c>
      <c r="B315" s="75" t="s">
        <v>568</v>
      </c>
      <c r="C315" s="75" t="s">
        <v>569</v>
      </c>
      <c r="D315" s="75"/>
    </row>
    <row r="316" spans="1:4" ht="13" x14ac:dyDescent="0.2">
      <c r="A316" s="75">
        <v>53040</v>
      </c>
      <c r="B316" s="75" t="s">
        <v>570</v>
      </c>
      <c r="C316" s="75" t="s">
        <v>571</v>
      </c>
      <c r="D316" s="75"/>
    </row>
    <row r="317" spans="1:4" ht="13" x14ac:dyDescent="0.2">
      <c r="A317" s="74"/>
      <c r="B317" s="74" t="s">
        <v>642</v>
      </c>
      <c r="C317" s="74"/>
      <c r="D317" s="74"/>
    </row>
    <row r="318" spans="1:4" ht="13" x14ac:dyDescent="0.2">
      <c r="A318" s="75">
        <v>60010</v>
      </c>
      <c r="B318" s="75" t="s">
        <v>572</v>
      </c>
      <c r="C318" s="75" t="s">
        <v>573</v>
      </c>
      <c r="D318" s="75"/>
    </row>
    <row r="319" spans="1:4" ht="13" x14ac:dyDescent="0.2">
      <c r="A319" s="75">
        <v>60020</v>
      </c>
      <c r="B319" s="75" t="s">
        <v>574</v>
      </c>
      <c r="C319" s="75"/>
      <c r="D319" s="75"/>
    </row>
    <row r="320" spans="1:4" ht="13" x14ac:dyDescent="0.2">
      <c r="A320" s="75">
        <v>60030</v>
      </c>
      <c r="B320" s="75" t="s">
        <v>575</v>
      </c>
      <c r="C320" s="75" t="s">
        <v>576</v>
      </c>
      <c r="D320" s="75"/>
    </row>
    <row r="321" spans="1:4" ht="13" x14ac:dyDescent="0.2">
      <c r="A321" s="75">
        <v>60040</v>
      </c>
      <c r="B321" s="75" t="s">
        <v>577</v>
      </c>
      <c r="C321" s="75"/>
      <c r="D321" s="75"/>
    </row>
    <row r="322" spans="1:4" ht="13" x14ac:dyDescent="0.2">
      <c r="A322" s="75">
        <v>60061</v>
      </c>
      <c r="B322" s="75" t="s">
        <v>578</v>
      </c>
      <c r="C322" s="75" t="s">
        <v>579</v>
      </c>
      <c r="D322" s="75"/>
    </row>
    <row r="323" spans="1:4" ht="13" x14ac:dyDescent="0.2">
      <c r="A323" s="75">
        <v>60062</v>
      </c>
      <c r="B323" s="75" t="s">
        <v>580</v>
      </c>
      <c r="C323" s="75" t="s">
        <v>581</v>
      </c>
      <c r="D323" s="75"/>
    </row>
    <row r="324" spans="1:4" ht="13" x14ac:dyDescent="0.2">
      <c r="A324" s="75">
        <v>60063</v>
      </c>
      <c r="B324" s="75" t="s">
        <v>582</v>
      </c>
      <c r="C324" s="75" t="s">
        <v>583</v>
      </c>
      <c r="D324" s="75"/>
    </row>
    <row r="325" spans="1:4" ht="13" x14ac:dyDescent="0.2">
      <c r="A325" s="74"/>
      <c r="B325" s="74" t="s">
        <v>643</v>
      </c>
      <c r="C325" s="74"/>
      <c r="D325" s="74"/>
    </row>
    <row r="326" spans="1:4" ht="13" x14ac:dyDescent="0.2">
      <c r="A326" s="75">
        <v>72010</v>
      </c>
      <c r="B326" s="75" t="s">
        <v>584</v>
      </c>
      <c r="C326" s="75" t="s">
        <v>725</v>
      </c>
      <c r="D326" s="75"/>
    </row>
    <row r="327" spans="1:4" ht="13" x14ac:dyDescent="0.2">
      <c r="A327" s="75">
        <v>72011</v>
      </c>
      <c r="B327" s="76" t="s">
        <v>1211</v>
      </c>
      <c r="C327" s="76" t="s">
        <v>1212</v>
      </c>
      <c r="D327" s="76"/>
    </row>
    <row r="328" spans="1:4" ht="13" x14ac:dyDescent="0.2">
      <c r="A328" s="75">
        <v>72012</v>
      </c>
      <c r="B328" s="76" t="s">
        <v>1213</v>
      </c>
      <c r="C328" s="76" t="s">
        <v>1214</v>
      </c>
      <c r="D328" s="76"/>
    </row>
    <row r="329" spans="1:4" ht="13" x14ac:dyDescent="0.2">
      <c r="A329" s="75">
        <v>72040</v>
      </c>
      <c r="B329" s="76" t="s">
        <v>585</v>
      </c>
      <c r="C329" s="75" t="s">
        <v>726</v>
      </c>
      <c r="D329" s="75"/>
    </row>
    <row r="330" spans="1:4" ht="13" x14ac:dyDescent="0.2">
      <c r="A330" s="75">
        <v>72050</v>
      </c>
      <c r="B330" s="76" t="s">
        <v>586</v>
      </c>
      <c r="C330" s="75" t="s">
        <v>587</v>
      </c>
      <c r="D330" s="75"/>
    </row>
    <row r="331" spans="1:4" ht="13" x14ac:dyDescent="0.2">
      <c r="A331" s="74"/>
      <c r="B331" s="86" t="s">
        <v>644</v>
      </c>
      <c r="C331" s="86"/>
      <c r="D331" s="86"/>
    </row>
    <row r="332" spans="1:4" ht="13" x14ac:dyDescent="0.2">
      <c r="A332" s="75">
        <v>73010</v>
      </c>
      <c r="B332" s="76" t="s">
        <v>588</v>
      </c>
      <c r="C332" s="76" t="s">
        <v>727</v>
      </c>
      <c r="D332" s="76"/>
    </row>
    <row r="333" spans="1:4" ht="13" x14ac:dyDescent="0.2">
      <c r="A333" s="74"/>
      <c r="B333" s="86" t="s">
        <v>645</v>
      </c>
      <c r="C333" s="86"/>
      <c r="D333" s="86"/>
    </row>
    <row r="334" spans="1:4" ht="13" x14ac:dyDescent="0.2">
      <c r="A334" s="75">
        <v>74020</v>
      </c>
      <c r="B334" s="76" t="s">
        <v>589</v>
      </c>
      <c r="C334" s="76" t="s">
        <v>590</v>
      </c>
      <c r="D334" s="76"/>
    </row>
    <row r="335" spans="1:4" ht="13" x14ac:dyDescent="0.2">
      <c r="A335" s="74"/>
      <c r="B335" s="74" t="s">
        <v>646</v>
      </c>
      <c r="C335" s="74" t="s">
        <v>592</v>
      </c>
      <c r="D335" s="74"/>
    </row>
    <row r="336" spans="1:4" ht="13" x14ac:dyDescent="0.2">
      <c r="A336" s="75">
        <v>99810</v>
      </c>
      <c r="B336" s="75" t="s">
        <v>591</v>
      </c>
      <c r="C336" s="75" t="s">
        <v>592</v>
      </c>
      <c r="D336" s="75"/>
    </row>
    <row r="337" spans="1:4" ht="13" x14ac:dyDescent="0.2">
      <c r="A337" s="75">
        <v>99820</v>
      </c>
      <c r="B337" s="75" t="s">
        <v>593</v>
      </c>
      <c r="C337" s="75" t="s">
        <v>594</v>
      </c>
      <c r="D337" s="75"/>
    </row>
    <row r="338" spans="1:4" ht="13" x14ac:dyDescent="0.3">
      <c r="A338" s="87"/>
      <c r="B338" s="88"/>
      <c r="C338" s="89"/>
      <c r="D338" s="89"/>
    </row>
    <row r="339" spans="1:4" ht="13" x14ac:dyDescent="0.3">
      <c r="A339" s="87"/>
      <c r="B339" s="88"/>
      <c r="C339" s="89"/>
      <c r="D339" s="89"/>
    </row>
    <row r="340" spans="1:4" ht="13" x14ac:dyDescent="0.3">
      <c r="A340" s="87"/>
      <c r="B340" s="88"/>
      <c r="C340" s="89"/>
      <c r="D340" s="89"/>
    </row>
    <row r="341" spans="1:4" ht="13" x14ac:dyDescent="0.3">
      <c r="A341" s="87"/>
      <c r="B341" s="88"/>
      <c r="C341" s="89"/>
      <c r="D341" s="89"/>
    </row>
    <row r="342" spans="1:4" ht="13" x14ac:dyDescent="0.3">
      <c r="A342" s="87"/>
      <c r="B342" s="88"/>
      <c r="C342" s="89"/>
      <c r="D342" s="89"/>
    </row>
    <row r="343" spans="1:4" ht="13" x14ac:dyDescent="0.3">
      <c r="A343" s="87"/>
      <c r="B343" s="88"/>
      <c r="C343" s="89"/>
      <c r="D343" s="89"/>
    </row>
    <row r="344" spans="1:4" ht="13" x14ac:dyDescent="0.3">
      <c r="A344" s="87"/>
      <c r="B344" s="88"/>
      <c r="C344" s="89"/>
      <c r="D344" s="89"/>
    </row>
    <row r="345" spans="1:4" ht="13" x14ac:dyDescent="0.3">
      <c r="A345" s="87"/>
      <c r="B345" s="88"/>
      <c r="C345" s="89"/>
      <c r="D345" s="89"/>
    </row>
    <row r="346" spans="1:4" ht="13" x14ac:dyDescent="0.3">
      <c r="A346" s="87"/>
      <c r="B346" s="88"/>
      <c r="C346" s="89"/>
      <c r="D346" s="89"/>
    </row>
    <row r="347" spans="1:4" ht="13" x14ac:dyDescent="0.3">
      <c r="A347" s="87"/>
      <c r="B347" s="88"/>
      <c r="C347" s="89"/>
      <c r="D347" s="89"/>
    </row>
    <row r="348" spans="1:4" ht="13" x14ac:dyDescent="0.3">
      <c r="A348" s="87"/>
      <c r="B348" s="88"/>
      <c r="C348" s="89"/>
      <c r="D348" s="89"/>
    </row>
    <row r="349" spans="1:4" ht="13" x14ac:dyDescent="0.3">
      <c r="A349" s="87"/>
      <c r="B349" s="88"/>
      <c r="C349" s="89"/>
      <c r="D349" s="89"/>
    </row>
    <row r="350" spans="1:4" ht="13" x14ac:dyDescent="0.3">
      <c r="A350" s="87"/>
      <c r="B350" s="88"/>
      <c r="C350" s="89"/>
      <c r="D350" s="89"/>
    </row>
    <row r="351" spans="1:4" ht="13" x14ac:dyDescent="0.3">
      <c r="A351" s="87"/>
      <c r="B351" s="88"/>
      <c r="C351" s="89"/>
      <c r="D351" s="89"/>
    </row>
    <row r="352" spans="1:4" ht="13" x14ac:dyDescent="0.3">
      <c r="A352" s="87"/>
      <c r="B352" s="88"/>
      <c r="C352" s="89"/>
      <c r="D352" s="89"/>
    </row>
    <row r="353" spans="1:4" ht="13" x14ac:dyDescent="0.3">
      <c r="A353" s="87"/>
      <c r="B353" s="88"/>
      <c r="C353" s="89"/>
      <c r="D353" s="89"/>
    </row>
    <row r="354" spans="1:4" ht="13" x14ac:dyDescent="0.3">
      <c r="A354" s="87"/>
      <c r="B354" s="88"/>
      <c r="C354" s="89"/>
      <c r="D354" s="89"/>
    </row>
    <row r="355" spans="1:4" ht="13" x14ac:dyDescent="0.3">
      <c r="A355" s="87"/>
      <c r="B355" s="88"/>
      <c r="C355" s="89"/>
      <c r="D355" s="89"/>
    </row>
    <row r="356" spans="1:4" ht="13" x14ac:dyDescent="0.3">
      <c r="A356" s="87"/>
      <c r="B356" s="88"/>
      <c r="C356" s="89"/>
      <c r="D356" s="89"/>
    </row>
    <row r="357" spans="1:4" ht="13" x14ac:dyDescent="0.3">
      <c r="A357" s="87"/>
      <c r="B357" s="88"/>
      <c r="C357" s="89"/>
      <c r="D357" s="89"/>
    </row>
    <row r="358" spans="1:4" ht="13" x14ac:dyDescent="0.3">
      <c r="A358" s="87"/>
      <c r="B358" s="88"/>
      <c r="C358" s="89"/>
      <c r="D358" s="89"/>
    </row>
    <row r="359" spans="1:4" ht="13" x14ac:dyDescent="0.3">
      <c r="A359" s="87"/>
      <c r="B359" s="88"/>
      <c r="C359" s="89"/>
      <c r="D359" s="89"/>
    </row>
    <row r="360" spans="1:4" ht="13" x14ac:dyDescent="0.3">
      <c r="A360" s="87"/>
      <c r="B360" s="88"/>
      <c r="C360" s="89"/>
      <c r="D360" s="89"/>
    </row>
    <row r="361" spans="1:4" ht="13" x14ac:dyDescent="0.3">
      <c r="A361" s="87"/>
      <c r="B361" s="88"/>
      <c r="C361" s="89"/>
      <c r="D361" s="89"/>
    </row>
    <row r="362" spans="1:4" ht="13" x14ac:dyDescent="0.3">
      <c r="A362" s="87"/>
      <c r="B362" s="88"/>
      <c r="C362" s="89"/>
      <c r="D362" s="89"/>
    </row>
    <row r="363" spans="1:4" ht="13" x14ac:dyDescent="0.3">
      <c r="A363" s="87"/>
      <c r="B363" s="88"/>
      <c r="C363" s="89"/>
      <c r="D363" s="89"/>
    </row>
    <row r="364" spans="1:4" ht="13" x14ac:dyDescent="0.3">
      <c r="A364" s="87"/>
      <c r="B364" s="88"/>
      <c r="C364" s="89"/>
      <c r="D364" s="89"/>
    </row>
    <row r="365" spans="1:4" ht="13" x14ac:dyDescent="0.3">
      <c r="A365" s="87"/>
      <c r="B365" s="88"/>
      <c r="C365" s="89"/>
      <c r="D365" s="89"/>
    </row>
    <row r="366" spans="1:4" ht="13" x14ac:dyDescent="0.3">
      <c r="A366" s="87"/>
      <c r="B366" s="88"/>
      <c r="C366" s="89"/>
      <c r="D366" s="89"/>
    </row>
    <row r="367" spans="1:4" ht="13" x14ac:dyDescent="0.3">
      <c r="A367" s="87"/>
      <c r="B367" s="88"/>
      <c r="C367" s="89"/>
      <c r="D367" s="89"/>
    </row>
    <row r="368" spans="1:4" ht="13" x14ac:dyDescent="0.3">
      <c r="A368" s="87"/>
      <c r="B368" s="88"/>
      <c r="C368" s="89"/>
      <c r="D368" s="89"/>
    </row>
    <row r="369" spans="1:4" ht="13" x14ac:dyDescent="0.3">
      <c r="A369" s="87"/>
      <c r="B369" s="88"/>
      <c r="C369" s="89"/>
      <c r="D369" s="89"/>
    </row>
    <row r="370" spans="1:4" ht="13" x14ac:dyDescent="0.3">
      <c r="A370" s="87"/>
      <c r="B370" s="88"/>
      <c r="C370" s="89"/>
      <c r="D370" s="89"/>
    </row>
    <row r="371" spans="1:4" ht="13" x14ac:dyDescent="0.3">
      <c r="A371" s="87"/>
      <c r="B371" s="88"/>
      <c r="C371" s="89"/>
      <c r="D371" s="89"/>
    </row>
    <row r="372" spans="1:4" ht="13" x14ac:dyDescent="0.3">
      <c r="A372" s="87"/>
      <c r="B372" s="88"/>
      <c r="C372" s="89"/>
      <c r="D372" s="89"/>
    </row>
    <row r="373" spans="1:4" ht="13" x14ac:dyDescent="0.3">
      <c r="A373" s="87"/>
      <c r="B373" s="88"/>
      <c r="C373" s="89"/>
      <c r="D373" s="89"/>
    </row>
    <row r="374" spans="1:4" ht="13" x14ac:dyDescent="0.3">
      <c r="A374" s="87"/>
      <c r="B374" s="88"/>
      <c r="C374" s="89"/>
      <c r="D374" s="89"/>
    </row>
    <row r="375" spans="1:4" ht="13" x14ac:dyDescent="0.3">
      <c r="A375" s="87"/>
      <c r="B375" s="88"/>
      <c r="C375" s="89"/>
      <c r="D375" s="89"/>
    </row>
    <row r="376" spans="1:4" ht="13" x14ac:dyDescent="0.3">
      <c r="A376" s="87"/>
      <c r="B376" s="88"/>
      <c r="C376" s="89"/>
      <c r="D376" s="89"/>
    </row>
    <row r="377" spans="1:4" ht="13" x14ac:dyDescent="0.3">
      <c r="A377" s="87"/>
      <c r="B377" s="88"/>
      <c r="C377" s="89"/>
      <c r="D377" s="89"/>
    </row>
    <row r="378" spans="1:4" ht="13" x14ac:dyDescent="0.3">
      <c r="A378" s="87"/>
      <c r="B378" s="88"/>
      <c r="C378" s="89"/>
      <c r="D378" s="89"/>
    </row>
    <row r="379" spans="1:4" ht="13" x14ac:dyDescent="0.3">
      <c r="A379" s="87"/>
      <c r="B379" s="88"/>
      <c r="C379" s="89"/>
      <c r="D379" s="89"/>
    </row>
    <row r="380" spans="1:4" ht="13" x14ac:dyDescent="0.3">
      <c r="A380" s="87"/>
      <c r="B380" s="88"/>
      <c r="C380" s="89"/>
      <c r="D380" s="89"/>
    </row>
    <row r="381" spans="1:4" ht="13" x14ac:dyDescent="0.3">
      <c r="A381" s="87"/>
      <c r="B381" s="88"/>
      <c r="C381" s="89"/>
      <c r="D381" s="89"/>
    </row>
    <row r="382" spans="1:4" ht="13" x14ac:dyDescent="0.3">
      <c r="A382" s="87"/>
      <c r="B382" s="88"/>
      <c r="C382" s="89"/>
      <c r="D382" s="89"/>
    </row>
    <row r="383" spans="1:4" ht="13" x14ac:dyDescent="0.3">
      <c r="A383" s="87"/>
      <c r="B383" s="88"/>
      <c r="C383" s="89"/>
      <c r="D383" s="89"/>
    </row>
    <row r="384" spans="1:4" ht="13" x14ac:dyDescent="0.3">
      <c r="A384" s="87"/>
      <c r="B384" s="88"/>
      <c r="C384" s="89"/>
      <c r="D384" s="89"/>
    </row>
    <row r="385" spans="1:4" ht="13" x14ac:dyDescent="0.3">
      <c r="A385" s="87"/>
      <c r="B385" s="88"/>
      <c r="C385" s="89"/>
      <c r="D385" s="89"/>
    </row>
    <row r="386" spans="1:4" ht="13" x14ac:dyDescent="0.3">
      <c r="A386" s="87"/>
      <c r="B386" s="88"/>
      <c r="C386" s="89"/>
      <c r="D386" s="89"/>
    </row>
    <row r="387" spans="1:4" ht="13" x14ac:dyDescent="0.3">
      <c r="A387" s="87"/>
      <c r="B387" s="88"/>
      <c r="C387" s="89"/>
      <c r="D387" s="89"/>
    </row>
    <row r="388" spans="1:4" ht="13" x14ac:dyDescent="0.3">
      <c r="A388" s="87"/>
      <c r="B388" s="88"/>
      <c r="C388" s="89"/>
      <c r="D388" s="89"/>
    </row>
    <row r="389" spans="1:4" ht="13" x14ac:dyDescent="0.3">
      <c r="A389" s="87"/>
      <c r="B389" s="88"/>
      <c r="C389" s="89"/>
      <c r="D389" s="89"/>
    </row>
    <row r="390" spans="1:4" ht="13" x14ac:dyDescent="0.3">
      <c r="A390" s="87"/>
      <c r="B390" s="88"/>
      <c r="C390" s="89"/>
      <c r="D390" s="89"/>
    </row>
    <row r="391" spans="1:4" ht="13" x14ac:dyDescent="0.3">
      <c r="A391" s="87"/>
      <c r="B391" s="88"/>
      <c r="C391" s="89"/>
      <c r="D391" s="89"/>
    </row>
    <row r="392" spans="1:4" ht="13" x14ac:dyDescent="0.3">
      <c r="A392" s="87"/>
      <c r="B392" s="88"/>
      <c r="C392" s="89"/>
      <c r="D392" s="89"/>
    </row>
    <row r="393" spans="1:4" ht="13" x14ac:dyDescent="0.3">
      <c r="A393" s="87"/>
      <c r="B393" s="88"/>
      <c r="C393" s="89"/>
      <c r="D393" s="89"/>
    </row>
    <row r="394" spans="1:4" ht="13" x14ac:dyDescent="0.3">
      <c r="A394" s="87"/>
      <c r="B394" s="88"/>
      <c r="C394" s="89"/>
      <c r="D394" s="89"/>
    </row>
    <row r="395" spans="1:4" ht="13" x14ac:dyDescent="0.3">
      <c r="A395" s="87"/>
      <c r="B395" s="88"/>
      <c r="C395" s="89"/>
      <c r="D395" s="89"/>
    </row>
    <row r="396" spans="1:4" ht="13" x14ac:dyDescent="0.3">
      <c r="A396" s="87"/>
      <c r="B396" s="88"/>
      <c r="C396" s="89"/>
      <c r="D396" s="89"/>
    </row>
    <row r="397" spans="1:4" ht="13" x14ac:dyDescent="0.3">
      <c r="A397" s="87"/>
      <c r="B397" s="88"/>
      <c r="C397" s="89"/>
      <c r="D397" s="89"/>
    </row>
    <row r="398" spans="1:4" ht="13" x14ac:dyDescent="0.3">
      <c r="A398" s="87"/>
      <c r="B398" s="88"/>
      <c r="C398" s="89"/>
      <c r="D398" s="89"/>
    </row>
    <row r="399" spans="1:4" ht="13" x14ac:dyDescent="0.3">
      <c r="A399" s="87"/>
      <c r="B399" s="88"/>
      <c r="C399" s="89"/>
      <c r="D399" s="89"/>
    </row>
    <row r="400" spans="1:4" ht="13" x14ac:dyDescent="0.3">
      <c r="A400" s="87"/>
      <c r="B400" s="88"/>
      <c r="C400" s="89"/>
      <c r="D400" s="89"/>
    </row>
    <row r="401" spans="1:4" ht="13" x14ac:dyDescent="0.3">
      <c r="A401" s="87"/>
      <c r="B401" s="88"/>
      <c r="C401" s="89"/>
      <c r="D401" s="89"/>
    </row>
    <row r="402" spans="1:4" ht="13" x14ac:dyDescent="0.3">
      <c r="A402" s="87"/>
      <c r="B402" s="88"/>
      <c r="C402" s="89"/>
      <c r="D402" s="89"/>
    </row>
    <row r="403" spans="1:4" ht="13" x14ac:dyDescent="0.3">
      <c r="A403" s="87"/>
      <c r="B403" s="88"/>
      <c r="C403" s="89"/>
      <c r="D403" s="89"/>
    </row>
    <row r="404" spans="1:4" ht="13" x14ac:dyDescent="0.3">
      <c r="A404" s="87"/>
      <c r="B404" s="88"/>
      <c r="C404" s="89"/>
      <c r="D404" s="89"/>
    </row>
    <row r="405" spans="1:4" ht="13" x14ac:dyDescent="0.3">
      <c r="A405" s="87"/>
      <c r="B405" s="88"/>
      <c r="C405" s="89"/>
      <c r="D405" s="89"/>
    </row>
    <row r="406" spans="1:4" ht="13" x14ac:dyDescent="0.3">
      <c r="A406" s="87"/>
      <c r="B406" s="88"/>
      <c r="C406" s="89"/>
      <c r="D406" s="89"/>
    </row>
    <row r="407" spans="1:4" ht="13" x14ac:dyDescent="0.3">
      <c r="A407" s="87"/>
      <c r="B407" s="88"/>
      <c r="C407" s="89"/>
      <c r="D407" s="89"/>
    </row>
    <row r="408" spans="1:4" ht="13" x14ac:dyDescent="0.3">
      <c r="A408" s="87"/>
      <c r="B408" s="88"/>
      <c r="C408" s="89"/>
      <c r="D408" s="89"/>
    </row>
    <row r="409" spans="1:4" ht="13" x14ac:dyDescent="0.3">
      <c r="A409" s="87"/>
      <c r="B409" s="88"/>
      <c r="C409" s="89"/>
      <c r="D409" s="89"/>
    </row>
    <row r="410" spans="1:4" ht="13" x14ac:dyDescent="0.3">
      <c r="A410" s="87"/>
      <c r="B410" s="88"/>
      <c r="C410" s="89"/>
      <c r="D410" s="89"/>
    </row>
    <row r="411" spans="1:4" ht="13" x14ac:dyDescent="0.3">
      <c r="A411" s="87"/>
      <c r="B411" s="88"/>
      <c r="C411" s="89"/>
      <c r="D411" s="89"/>
    </row>
    <row r="412" spans="1:4" ht="13" x14ac:dyDescent="0.3">
      <c r="A412" s="87"/>
      <c r="B412" s="88"/>
      <c r="C412" s="89"/>
      <c r="D412" s="89"/>
    </row>
    <row r="413" spans="1:4" ht="13" x14ac:dyDescent="0.3">
      <c r="A413" s="87"/>
      <c r="B413" s="88"/>
      <c r="C413" s="89"/>
      <c r="D413" s="89"/>
    </row>
    <row r="414" spans="1:4" ht="13" x14ac:dyDescent="0.3">
      <c r="A414" s="87"/>
      <c r="B414" s="88"/>
      <c r="C414" s="89"/>
      <c r="D414" s="89"/>
    </row>
    <row r="415" spans="1:4" ht="13" x14ac:dyDescent="0.3">
      <c r="A415" s="87"/>
      <c r="B415" s="88"/>
      <c r="C415" s="89"/>
      <c r="D415" s="89"/>
    </row>
    <row r="416" spans="1:4" ht="13" x14ac:dyDescent="0.3">
      <c r="A416" s="87"/>
      <c r="B416" s="88"/>
      <c r="C416" s="89"/>
      <c r="D416" s="89"/>
    </row>
    <row r="417" spans="1:4" ht="13" x14ac:dyDescent="0.3">
      <c r="A417" s="87"/>
      <c r="B417" s="88"/>
      <c r="C417" s="89"/>
      <c r="D417" s="89"/>
    </row>
    <row r="418" spans="1:4" ht="13" x14ac:dyDescent="0.3">
      <c r="A418" s="87"/>
      <c r="B418" s="88"/>
      <c r="C418" s="89"/>
      <c r="D418" s="89"/>
    </row>
    <row r="419" spans="1:4" ht="13" x14ac:dyDescent="0.3">
      <c r="A419" s="87"/>
      <c r="B419" s="88"/>
      <c r="C419" s="89"/>
      <c r="D419" s="89"/>
    </row>
    <row r="420" spans="1:4" ht="13" x14ac:dyDescent="0.3">
      <c r="A420" s="87"/>
      <c r="B420" s="88"/>
      <c r="C420" s="89"/>
      <c r="D420" s="89"/>
    </row>
    <row r="421" spans="1:4" ht="13" x14ac:dyDescent="0.3">
      <c r="A421" s="87"/>
      <c r="B421" s="88"/>
      <c r="C421" s="89"/>
      <c r="D421" s="89"/>
    </row>
    <row r="422" spans="1:4" ht="13" x14ac:dyDescent="0.3">
      <c r="A422" s="87"/>
      <c r="B422" s="88"/>
      <c r="C422" s="89"/>
      <c r="D422" s="89"/>
    </row>
    <row r="423" spans="1:4" ht="13" x14ac:dyDescent="0.3">
      <c r="A423" s="87"/>
      <c r="B423" s="88"/>
      <c r="C423" s="89"/>
      <c r="D423" s="89"/>
    </row>
    <row r="424" spans="1:4" ht="13" x14ac:dyDescent="0.3">
      <c r="A424" s="87"/>
      <c r="B424" s="88"/>
      <c r="C424" s="89"/>
      <c r="D424" s="89"/>
    </row>
    <row r="425" spans="1:4" ht="13" x14ac:dyDescent="0.3">
      <c r="A425" s="87"/>
      <c r="B425" s="88"/>
      <c r="C425" s="89"/>
      <c r="D425" s="89"/>
    </row>
    <row r="426" spans="1:4" ht="13" x14ac:dyDescent="0.3">
      <c r="A426" s="87"/>
      <c r="B426" s="88"/>
      <c r="C426" s="89"/>
      <c r="D426" s="89"/>
    </row>
    <row r="427" spans="1:4" ht="13" x14ac:dyDescent="0.3">
      <c r="A427" s="87"/>
      <c r="B427" s="88"/>
      <c r="C427" s="89"/>
      <c r="D427" s="89"/>
    </row>
    <row r="428" spans="1:4" ht="13" x14ac:dyDescent="0.3">
      <c r="A428" s="87"/>
      <c r="B428" s="88"/>
      <c r="C428" s="89"/>
      <c r="D428" s="89"/>
    </row>
    <row r="429" spans="1:4" ht="13" x14ac:dyDescent="0.3">
      <c r="A429" s="87"/>
      <c r="B429" s="88"/>
      <c r="C429" s="89"/>
      <c r="D429" s="89"/>
    </row>
    <row r="430" spans="1:4" ht="13" x14ac:dyDescent="0.3">
      <c r="A430" s="87"/>
      <c r="B430" s="88"/>
      <c r="C430" s="89"/>
      <c r="D430" s="89"/>
    </row>
    <row r="431" spans="1:4" ht="13" x14ac:dyDescent="0.3">
      <c r="A431" s="87"/>
      <c r="B431" s="88"/>
      <c r="C431" s="89"/>
      <c r="D431" s="89"/>
    </row>
    <row r="432" spans="1:4" ht="13" x14ac:dyDescent="0.3">
      <c r="A432" s="87"/>
      <c r="B432" s="88"/>
      <c r="C432" s="89"/>
      <c r="D432" s="89"/>
    </row>
    <row r="433" spans="1:4" ht="13" x14ac:dyDescent="0.3">
      <c r="A433" s="87"/>
      <c r="B433" s="88"/>
      <c r="C433" s="89"/>
      <c r="D433" s="89"/>
    </row>
    <row r="434" spans="1:4" ht="13" x14ac:dyDescent="0.3">
      <c r="A434" s="87"/>
      <c r="B434" s="88"/>
      <c r="C434" s="89"/>
      <c r="D434" s="89"/>
    </row>
    <row r="435" spans="1:4" ht="13" x14ac:dyDescent="0.3">
      <c r="A435" s="87"/>
      <c r="B435" s="88"/>
      <c r="C435" s="89"/>
      <c r="D435" s="89"/>
    </row>
    <row r="436" spans="1:4" ht="13" x14ac:dyDescent="0.3">
      <c r="A436" s="87"/>
      <c r="B436" s="88"/>
      <c r="C436" s="89"/>
      <c r="D436" s="89"/>
    </row>
    <row r="437" spans="1:4" ht="13" x14ac:dyDescent="0.3">
      <c r="A437" s="87"/>
      <c r="B437" s="88"/>
      <c r="C437" s="89"/>
      <c r="D437" s="89"/>
    </row>
    <row r="438" spans="1:4" ht="13" x14ac:dyDescent="0.3">
      <c r="A438" s="87"/>
      <c r="B438" s="88"/>
      <c r="C438" s="89"/>
      <c r="D438" s="89"/>
    </row>
    <row r="439" spans="1:4" ht="13" x14ac:dyDescent="0.3">
      <c r="A439" s="87"/>
      <c r="B439" s="88"/>
      <c r="C439" s="89"/>
      <c r="D439" s="89"/>
    </row>
    <row r="440" spans="1:4" ht="13" x14ac:dyDescent="0.3">
      <c r="A440" s="87"/>
      <c r="B440" s="88"/>
      <c r="C440" s="89"/>
      <c r="D440" s="89"/>
    </row>
    <row r="441" spans="1:4" ht="13" x14ac:dyDescent="0.3">
      <c r="A441" s="87"/>
      <c r="B441" s="88"/>
      <c r="C441" s="89"/>
      <c r="D441" s="89"/>
    </row>
    <row r="442" spans="1:4" ht="13" x14ac:dyDescent="0.3">
      <c r="A442" s="87"/>
      <c r="B442" s="88"/>
      <c r="C442" s="89"/>
      <c r="D442" s="89"/>
    </row>
    <row r="443" spans="1:4" ht="13" x14ac:dyDescent="0.3">
      <c r="A443" s="87"/>
      <c r="B443" s="88"/>
      <c r="C443" s="89"/>
      <c r="D443" s="89"/>
    </row>
    <row r="444" spans="1:4" ht="13" x14ac:dyDescent="0.3">
      <c r="A444" s="87"/>
      <c r="B444" s="88"/>
      <c r="C444" s="89"/>
      <c r="D444" s="89"/>
    </row>
    <row r="445" spans="1:4" ht="13" x14ac:dyDescent="0.3">
      <c r="A445" s="87"/>
      <c r="B445" s="88"/>
      <c r="C445" s="89"/>
      <c r="D445" s="89"/>
    </row>
    <row r="446" spans="1:4" ht="13" x14ac:dyDescent="0.3">
      <c r="A446" s="87"/>
      <c r="B446" s="88"/>
      <c r="C446" s="89"/>
      <c r="D446" s="89"/>
    </row>
    <row r="447" spans="1:4" ht="13" x14ac:dyDescent="0.3">
      <c r="A447" s="87"/>
      <c r="B447" s="88"/>
      <c r="C447" s="89"/>
      <c r="D447" s="89"/>
    </row>
    <row r="448" spans="1:4" ht="13" x14ac:dyDescent="0.3">
      <c r="A448" s="87"/>
      <c r="B448" s="88"/>
      <c r="C448" s="89"/>
      <c r="D448" s="89"/>
    </row>
    <row r="449" spans="1:4" ht="13" x14ac:dyDescent="0.3">
      <c r="A449" s="87"/>
      <c r="B449" s="88"/>
      <c r="C449" s="89"/>
      <c r="D449" s="89"/>
    </row>
    <row r="450" spans="1:4" ht="13" x14ac:dyDescent="0.3">
      <c r="A450" s="87"/>
      <c r="B450" s="88"/>
      <c r="C450" s="89"/>
      <c r="D450" s="89"/>
    </row>
    <row r="451" spans="1:4" ht="13" x14ac:dyDescent="0.3">
      <c r="A451" s="87"/>
      <c r="B451" s="88"/>
      <c r="C451" s="89"/>
      <c r="D451" s="89"/>
    </row>
    <row r="452" spans="1:4" ht="13" x14ac:dyDescent="0.3">
      <c r="A452" s="87"/>
      <c r="B452" s="88"/>
      <c r="C452" s="89"/>
      <c r="D452" s="89"/>
    </row>
    <row r="453" spans="1:4" ht="13" x14ac:dyDescent="0.3">
      <c r="A453" s="87"/>
      <c r="B453" s="88"/>
      <c r="C453" s="89"/>
      <c r="D453" s="89"/>
    </row>
    <row r="454" spans="1:4" ht="13" x14ac:dyDescent="0.3">
      <c r="A454" s="87"/>
      <c r="B454" s="88"/>
      <c r="C454" s="89"/>
      <c r="D454" s="89"/>
    </row>
    <row r="455" spans="1:4" ht="13" x14ac:dyDescent="0.3">
      <c r="A455" s="87"/>
      <c r="B455" s="88"/>
      <c r="C455" s="89"/>
      <c r="D455" s="89"/>
    </row>
    <row r="456" spans="1:4" ht="13" x14ac:dyDescent="0.3">
      <c r="A456" s="87"/>
      <c r="B456" s="88"/>
      <c r="C456" s="89"/>
      <c r="D456" s="89"/>
    </row>
    <row r="457" spans="1:4" ht="13" x14ac:dyDescent="0.3">
      <c r="A457" s="87"/>
      <c r="B457" s="88"/>
      <c r="C457" s="89"/>
      <c r="D457" s="89"/>
    </row>
    <row r="458" spans="1:4" ht="13" x14ac:dyDescent="0.3">
      <c r="A458" s="87"/>
      <c r="B458" s="88"/>
      <c r="C458" s="89"/>
      <c r="D458" s="89"/>
    </row>
    <row r="459" spans="1:4" ht="13" x14ac:dyDescent="0.3">
      <c r="A459" s="87"/>
      <c r="B459" s="88"/>
      <c r="C459" s="89"/>
      <c r="D459" s="89"/>
    </row>
    <row r="460" spans="1:4" ht="13" x14ac:dyDescent="0.3">
      <c r="A460" s="87"/>
      <c r="B460" s="88"/>
      <c r="C460" s="89"/>
      <c r="D460" s="89"/>
    </row>
    <row r="461" spans="1:4" ht="13" x14ac:dyDescent="0.3">
      <c r="A461" s="87"/>
      <c r="B461" s="88"/>
      <c r="C461" s="89"/>
      <c r="D461" s="89"/>
    </row>
    <row r="462" spans="1:4" ht="13" x14ac:dyDescent="0.3">
      <c r="A462" s="87"/>
      <c r="B462" s="88"/>
      <c r="C462" s="89"/>
      <c r="D462" s="89"/>
    </row>
    <row r="463" spans="1:4" ht="13" x14ac:dyDescent="0.3">
      <c r="A463" s="87"/>
      <c r="B463" s="88"/>
      <c r="C463" s="89"/>
      <c r="D463" s="89"/>
    </row>
    <row r="464" spans="1:4" ht="13" x14ac:dyDescent="0.3">
      <c r="A464" s="87"/>
      <c r="B464" s="88"/>
      <c r="C464" s="89"/>
      <c r="D464" s="89"/>
    </row>
    <row r="465" spans="1:4" ht="13" x14ac:dyDescent="0.3">
      <c r="A465" s="87"/>
      <c r="B465" s="88"/>
      <c r="C465" s="89"/>
      <c r="D465" s="89"/>
    </row>
    <row r="466" spans="1:4" ht="13" x14ac:dyDescent="0.3">
      <c r="A466" s="87"/>
      <c r="B466" s="88"/>
      <c r="C466" s="89"/>
      <c r="D466" s="89"/>
    </row>
    <row r="467" spans="1:4" ht="13" x14ac:dyDescent="0.3">
      <c r="A467" s="87"/>
      <c r="B467" s="88"/>
      <c r="C467" s="89"/>
      <c r="D467" s="89"/>
    </row>
    <row r="468" spans="1:4" ht="13" x14ac:dyDescent="0.3">
      <c r="A468" s="87"/>
      <c r="B468" s="88"/>
      <c r="C468" s="89"/>
      <c r="D468" s="89"/>
    </row>
    <row r="469" spans="1:4" ht="13" x14ac:dyDescent="0.3">
      <c r="A469" s="87"/>
      <c r="B469" s="88"/>
      <c r="C469" s="89"/>
      <c r="D469" s="89"/>
    </row>
    <row r="470" spans="1:4" ht="13" x14ac:dyDescent="0.3">
      <c r="A470" s="87"/>
      <c r="B470" s="88"/>
      <c r="C470" s="89"/>
      <c r="D470" s="89"/>
    </row>
    <row r="471" spans="1:4" ht="13" x14ac:dyDescent="0.3">
      <c r="A471" s="87"/>
      <c r="B471" s="88"/>
      <c r="C471" s="89"/>
      <c r="D471" s="89"/>
    </row>
    <row r="472" spans="1:4" ht="13" x14ac:dyDescent="0.3">
      <c r="A472" s="87"/>
      <c r="B472" s="88"/>
      <c r="C472" s="89"/>
      <c r="D472" s="89"/>
    </row>
    <row r="473" spans="1:4" ht="13" x14ac:dyDescent="0.3">
      <c r="A473" s="87"/>
      <c r="B473" s="88"/>
      <c r="C473" s="89"/>
      <c r="D473" s="89"/>
    </row>
    <row r="474" spans="1:4" ht="13" x14ac:dyDescent="0.3">
      <c r="A474" s="87"/>
      <c r="B474" s="88"/>
      <c r="C474" s="89"/>
      <c r="D474" s="89"/>
    </row>
    <row r="475" spans="1:4" ht="13" x14ac:dyDescent="0.3">
      <c r="A475" s="87"/>
      <c r="B475" s="88"/>
      <c r="C475" s="89"/>
      <c r="D475" s="89"/>
    </row>
    <row r="476" spans="1:4" ht="13" x14ac:dyDescent="0.3">
      <c r="A476" s="87"/>
      <c r="B476" s="88"/>
      <c r="C476" s="89"/>
      <c r="D476" s="89"/>
    </row>
    <row r="477" spans="1:4" ht="13" x14ac:dyDescent="0.3">
      <c r="A477" s="87"/>
      <c r="B477" s="88"/>
      <c r="C477" s="89"/>
      <c r="D477" s="89"/>
    </row>
    <row r="478" spans="1:4" ht="13" x14ac:dyDescent="0.3">
      <c r="A478" s="87"/>
      <c r="B478" s="88"/>
      <c r="C478" s="89"/>
      <c r="D478" s="89"/>
    </row>
    <row r="479" spans="1:4" ht="13" x14ac:dyDescent="0.3">
      <c r="A479" s="87"/>
      <c r="B479" s="88"/>
      <c r="C479" s="89"/>
      <c r="D479" s="89"/>
    </row>
    <row r="480" spans="1:4" ht="13" x14ac:dyDescent="0.3">
      <c r="A480" s="87"/>
      <c r="B480" s="88"/>
      <c r="C480" s="89"/>
      <c r="D480" s="89"/>
    </row>
    <row r="481" spans="1:4" ht="13" x14ac:dyDescent="0.3">
      <c r="A481" s="87"/>
      <c r="B481" s="88"/>
      <c r="C481" s="89"/>
      <c r="D481" s="89"/>
    </row>
    <row r="482" spans="1:4" ht="13" x14ac:dyDescent="0.3">
      <c r="A482" s="87"/>
      <c r="B482" s="88"/>
      <c r="C482" s="89"/>
      <c r="D482" s="89"/>
    </row>
    <row r="483" spans="1:4" ht="13" x14ac:dyDescent="0.3">
      <c r="A483" s="87"/>
      <c r="B483" s="88"/>
      <c r="C483" s="89"/>
      <c r="D483" s="89"/>
    </row>
    <row r="484" spans="1:4" ht="13" x14ac:dyDescent="0.3">
      <c r="A484" s="87"/>
      <c r="B484" s="88"/>
      <c r="C484" s="89"/>
      <c r="D484" s="89"/>
    </row>
    <row r="485" spans="1:4" ht="13" x14ac:dyDescent="0.3">
      <c r="A485" s="87"/>
      <c r="B485" s="88"/>
      <c r="C485" s="89"/>
      <c r="D485" s="89"/>
    </row>
    <row r="486" spans="1:4" ht="13" x14ac:dyDescent="0.3">
      <c r="A486" s="87"/>
      <c r="B486" s="88"/>
      <c r="C486" s="89"/>
      <c r="D486" s="89"/>
    </row>
    <row r="487" spans="1:4" ht="13" x14ac:dyDescent="0.3">
      <c r="A487" s="87"/>
      <c r="B487" s="88"/>
      <c r="C487" s="89"/>
      <c r="D487" s="89"/>
    </row>
    <row r="488" spans="1:4" ht="13" x14ac:dyDescent="0.3">
      <c r="A488" s="87"/>
      <c r="B488" s="88"/>
      <c r="C488" s="89"/>
      <c r="D488" s="89"/>
    </row>
    <row r="489" spans="1:4" ht="13" x14ac:dyDescent="0.3">
      <c r="A489" s="87"/>
      <c r="B489" s="88"/>
      <c r="C489" s="89"/>
      <c r="D489" s="89"/>
    </row>
    <row r="490" spans="1:4" ht="13" x14ac:dyDescent="0.3">
      <c r="A490" s="87"/>
      <c r="B490" s="88"/>
      <c r="C490" s="89"/>
      <c r="D490" s="89"/>
    </row>
    <row r="491" spans="1:4" ht="13" x14ac:dyDescent="0.3">
      <c r="A491" s="87"/>
      <c r="B491" s="88"/>
      <c r="C491" s="89"/>
      <c r="D491" s="89"/>
    </row>
    <row r="492" spans="1:4" ht="13" x14ac:dyDescent="0.3">
      <c r="A492" s="87"/>
      <c r="B492" s="88"/>
      <c r="C492" s="89"/>
      <c r="D492" s="89"/>
    </row>
    <row r="493" spans="1:4" ht="13" x14ac:dyDescent="0.3">
      <c r="A493" s="87"/>
      <c r="B493" s="88"/>
      <c r="C493" s="89"/>
      <c r="D493" s="89"/>
    </row>
    <row r="494" spans="1:4" ht="13" x14ac:dyDescent="0.3">
      <c r="A494" s="87"/>
      <c r="B494" s="88"/>
      <c r="C494" s="89"/>
      <c r="D494" s="89"/>
    </row>
    <row r="495" spans="1:4" ht="13" x14ac:dyDescent="0.3">
      <c r="A495" s="87"/>
      <c r="B495" s="88"/>
      <c r="C495" s="89"/>
      <c r="D495" s="89"/>
    </row>
    <row r="496" spans="1:4" ht="13" x14ac:dyDescent="0.3">
      <c r="A496" s="87"/>
      <c r="B496" s="88"/>
      <c r="C496" s="89"/>
      <c r="D496" s="89"/>
    </row>
    <row r="497" spans="1:4" ht="13" x14ac:dyDescent="0.3">
      <c r="A497" s="87"/>
      <c r="B497" s="88"/>
      <c r="C497" s="89"/>
      <c r="D497" s="89"/>
    </row>
    <row r="498" spans="1:4" ht="13" x14ac:dyDescent="0.3">
      <c r="A498" s="87"/>
      <c r="B498" s="88"/>
      <c r="C498" s="89"/>
      <c r="D498" s="89"/>
    </row>
    <row r="499" spans="1:4" ht="13" x14ac:dyDescent="0.3">
      <c r="A499" s="87"/>
      <c r="B499" s="88"/>
      <c r="C499" s="89"/>
      <c r="D499" s="89"/>
    </row>
    <row r="500" spans="1:4" ht="13" x14ac:dyDescent="0.3">
      <c r="A500" s="87"/>
      <c r="B500" s="88"/>
      <c r="C500" s="89"/>
      <c r="D500" s="89"/>
    </row>
    <row r="501" spans="1:4" ht="13" x14ac:dyDescent="0.3">
      <c r="A501" s="87"/>
      <c r="B501" s="88"/>
      <c r="C501" s="89"/>
      <c r="D501" s="89"/>
    </row>
    <row r="502" spans="1:4" ht="13" x14ac:dyDescent="0.3">
      <c r="A502" s="87"/>
      <c r="B502" s="88"/>
      <c r="C502" s="89"/>
      <c r="D502" s="89"/>
    </row>
    <row r="503" spans="1:4" ht="13" x14ac:dyDescent="0.3">
      <c r="A503" s="87"/>
      <c r="B503" s="88"/>
      <c r="C503" s="89"/>
      <c r="D503" s="89"/>
    </row>
    <row r="504" spans="1:4" ht="13" x14ac:dyDescent="0.3">
      <c r="A504" s="87"/>
      <c r="B504" s="88"/>
      <c r="C504" s="89"/>
      <c r="D504" s="89"/>
    </row>
    <row r="505" spans="1:4" ht="13" x14ac:dyDescent="0.3">
      <c r="A505" s="87"/>
      <c r="B505" s="88"/>
      <c r="C505" s="89"/>
      <c r="D505" s="89"/>
    </row>
    <row r="506" spans="1:4" ht="13" x14ac:dyDescent="0.3">
      <c r="A506" s="87"/>
      <c r="B506" s="88"/>
      <c r="C506" s="89"/>
      <c r="D506" s="89"/>
    </row>
    <row r="507" spans="1:4" ht="13" x14ac:dyDescent="0.3">
      <c r="A507" s="87"/>
      <c r="B507" s="88"/>
      <c r="C507" s="89"/>
      <c r="D507" s="89"/>
    </row>
    <row r="508" spans="1:4" ht="13" x14ac:dyDescent="0.3">
      <c r="A508" s="87"/>
      <c r="B508" s="88"/>
      <c r="C508" s="89"/>
      <c r="D508" s="89"/>
    </row>
    <row r="509" spans="1:4" ht="13" x14ac:dyDescent="0.3">
      <c r="A509" s="87"/>
      <c r="B509" s="88"/>
      <c r="C509" s="89"/>
      <c r="D509" s="89"/>
    </row>
    <row r="510" spans="1:4" ht="13" x14ac:dyDescent="0.3">
      <c r="A510" s="87"/>
      <c r="B510" s="88"/>
      <c r="C510" s="89"/>
      <c r="D510" s="89"/>
    </row>
    <row r="511" spans="1:4" ht="13" x14ac:dyDescent="0.3">
      <c r="A511" s="87"/>
      <c r="B511" s="88"/>
      <c r="C511" s="89"/>
      <c r="D511" s="89"/>
    </row>
    <row r="512" spans="1:4" ht="13" x14ac:dyDescent="0.3">
      <c r="A512" s="87"/>
      <c r="B512" s="88"/>
      <c r="C512" s="89"/>
      <c r="D512" s="89"/>
    </row>
    <row r="513" spans="1:4" ht="13" x14ac:dyDescent="0.3">
      <c r="A513" s="87"/>
      <c r="B513" s="88"/>
      <c r="C513" s="89"/>
      <c r="D513" s="89"/>
    </row>
    <row r="514" spans="1:4" ht="13" x14ac:dyDescent="0.3">
      <c r="A514" s="87"/>
      <c r="B514" s="88"/>
      <c r="C514" s="89"/>
      <c r="D514" s="89"/>
    </row>
    <row r="515" spans="1:4" ht="13" x14ac:dyDescent="0.3">
      <c r="A515" s="87"/>
      <c r="B515" s="88"/>
      <c r="C515" s="89"/>
      <c r="D515" s="89"/>
    </row>
    <row r="516" spans="1:4" ht="13" x14ac:dyDescent="0.3">
      <c r="A516" s="87"/>
      <c r="B516" s="88"/>
      <c r="C516" s="89"/>
      <c r="D516" s="89"/>
    </row>
    <row r="517" spans="1:4" ht="13" x14ac:dyDescent="0.3">
      <c r="A517" s="87"/>
      <c r="B517" s="88"/>
      <c r="C517" s="89"/>
      <c r="D517" s="89"/>
    </row>
    <row r="518" spans="1:4" ht="13" x14ac:dyDescent="0.3">
      <c r="A518" s="87"/>
      <c r="B518" s="88"/>
      <c r="C518" s="89"/>
      <c r="D518" s="89"/>
    </row>
    <row r="519" spans="1:4" ht="13" x14ac:dyDescent="0.3">
      <c r="A519" s="87"/>
      <c r="B519" s="88"/>
      <c r="C519" s="89"/>
      <c r="D519" s="89"/>
    </row>
    <row r="520" spans="1:4" ht="13" x14ac:dyDescent="0.3">
      <c r="A520" s="87"/>
      <c r="B520" s="88"/>
      <c r="C520" s="89"/>
      <c r="D520" s="89"/>
    </row>
    <row r="521" spans="1:4" ht="13" x14ac:dyDescent="0.3">
      <c r="A521" s="87"/>
      <c r="B521" s="88"/>
      <c r="C521" s="89"/>
      <c r="D521" s="89"/>
    </row>
    <row r="522" spans="1:4" ht="13" x14ac:dyDescent="0.3">
      <c r="A522" s="87"/>
      <c r="B522" s="88"/>
      <c r="C522" s="89"/>
      <c r="D522" s="89"/>
    </row>
    <row r="523" spans="1:4" ht="13" x14ac:dyDescent="0.3">
      <c r="A523" s="87"/>
      <c r="B523" s="88"/>
      <c r="C523" s="89"/>
      <c r="D523" s="89"/>
    </row>
    <row r="524" spans="1:4" ht="13" x14ac:dyDescent="0.3">
      <c r="A524" s="87"/>
      <c r="B524" s="88"/>
      <c r="C524" s="89"/>
      <c r="D524" s="89"/>
    </row>
    <row r="525" spans="1:4" ht="13" x14ac:dyDescent="0.3">
      <c r="A525" s="87"/>
      <c r="B525" s="88"/>
      <c r="C525" s="89"/>
      <c r="D525" s="89"/>
    </row>
    <row r="526" spans="1:4" ht="13" x14ac:dyDescent="0.3">
      <c r="A526" s="87"/>
      <c r="B526" s="88"/>
      <c r="C526" s="89"/>
      <c r="D526" s="89"/>
    </row>
    <row r="527" spans="1:4" ht="13" x14ac:dyDescent="0.3">
      <c r="A527" s="87"/>
      <c r="B527" s="88"/>
      <c r="C527" s="89"/>
      <c r="D527" s="89"/>
    </row>
    <row r="528" spans="1:4" ht="13" x14ac:dyDescent="0.3">
      <c r="A528" s="87"/>
      <c r="B528" s="88"/>
      <c r="C528" s="89"/>
      <c r="D528" s="89"/>
    </row>
    <row r="529" spans="1:4" ht="13" x14ac:dyDescent="0.3">
      <c r="A529" s="87"/>
      <c r="B529" s="88"/>
      <c r="C529" s="89"/>
      <c r="D529" s="89"/>
    </row>
    <row r="530" spans="1:4" ht="13" x14ac:dyDescent="0.3">
      <c r="A530" s="87"/>
      <c r="B530" s="88"/>
      <c r="C530" s="89"/>
      <c r="D530" s="89"/>
    </row>
    <row r="531" spans="1:4" ht="13" x14ac:dyDescent="0.3">
      <c r="A531" s="87"/>
      <c r="B531" s="88"/>
      <c r="C531" s="89"/>
      <c r="D531" s="89"/>
    </row>
    <row r="532" spans="1:4" ht="13" x14ac:dyDescent="0.3">
      <c r="A532" s="87"/>
      <c r="B532" s="88"/>
      <c r="C532" s="89"/>
      <c r="D532" s="89"/>
    </row>
    <row r="533" spans="1:4" ht="13" x14ac:dyDescent="0.3">
      <c r="A533" s="87"/>
      <c r="B533" s="88"/>
      <c r="C533" s="89"/>
      <c r="D533" s="89"/>
    </row>
    <row r="534" spans="1:4" ht="13" x14ac:dyDescent="0.3">
      <c r="A534" s="87"/>
      <c r="B534" s="88"/>
      <c r="C534" s="89"/>
      <c r="D534" s="89"/>
    </row>
    <row r="535" spans="1:4" ht="13" x14ac:dyDescent="0.3">
      <c r="A535" s="87"/>
      <c r="B535" s="88"/>
      <c r="C535" s="89"/>
      <c r="D535" s="89"/>
    </row>
    <row r="536" spans="1:4" ht="13" x14ac:dyDescent="0.3">
      <c r="A536" s="87"/>
      <c r="B536" s="88"/>
      <c r="C536" s="89"/>
      <c r="D536" s="89"/>
    </row>
    <row r="537" spans="1:4" ht="13" x14ac:dyDescent="0.3">
      <c r="A537" s="87"/>
      <c r="B537" s="88"/>
      <c r="C537" s="89"/>
      <c r="D537" s="89"/>
    </row>
    <row r="538" spans="1:4" ht="13" x14ac:dyDescent="0.3">
      <c r="A538" s="87"/>
      <c r="B538" s="88"/>
      <c r="C538" s="89"/>
      <c r="D538" s="89"/>
    </row>
    <row r="539" spans="1:4" ht="13" x14ac:dyDescent="0.3">
      <c r="A539" s="87"/>
      <c r="B539" s="88"/>
      <c r="C539" s="89"/>
      <c r="D539" s="89"/>
    </row>
    <row r="540" spans="1:4" ht="13" x14ac:dyDescent="0.3">
      <c r="A540" s="87"/>
      <c r="B540" s="88"/>
      <c r="C540" s="89"/>
      <c r="D540" s="89"/>
    </row>
    <row r="541" spans="1:4" ht="13" x14ac:dyDescent="0.3">
      <c r="A541" s="87"/>
      <c r="B541" s="88"/>
      <c r="C541" s="89"/>
      <c r="D541" s="89"/>
    </row>
    <row r="542" spans="1:4" ht="13" x14ac:dyDescent="0.3">
      <c r="A542" s="87"/>
      <c r="B542" s="88"/>
      <c r="C542" s="89"/>
      <c r="D542" s="89"/>
    </row>
    <row r="543" spans="1:4" ht="13" x14ac:dyDescent="0.3">
      <c r="A543" s="87"/>
      <c r="B543" s="88"/>
      <c r="C543" s="89"/>
      <c r="D543" s="89"/>
    </row>
    <row r="544" spans="1:4" ht="13" x14ac:dyDescent="0.3">
      <c r="A544" s="87"/>
      <c r="B544" s="88"/>
      <c r="C544" s="89"/>
      <c r="D544" s="89"/>
    </row>
    <row r="545" spans="1:4" ht="13" x14ac:dyDescent="0.3">
      <c r="A545" s="87"/>
      <c r="B545" s="88"/>
      <c r="C545" s="89"/>
      <c r="D545" s="89"/>
    </row>
    <row r="546" spans="1:4" ht="13" x14ac:dyDescent="0.3">
      <c r="A546" s="87"/>
      <c r="B546" s="88"/>
      <c r="C546" s="89"/>
      <c r="D546" s="89"/>
    </row>
    <row r="547" spans="1:4" ht="13" x14ac:dyDescent="0.3">
      <c r="A547" s="87"/>
      <c r="B547" s="88"/>
      <c r="C547" s="89"/>
      <c r="D547" s="89"/>
    </row>
    <row r="548" spans="1:4" ht="13" x14ac:dyDescent="0.3">
      <c r="A548" s="87"/>
      <c r="B548" s="88"/>
      <c r="C548" s="89"/>
      <c r="D548" s="89"/>
    </row>
    <row r="549" spans="1:4" ht="13" x14ac:dyDescent="0.3">
      <c r="A549" s="87"/>
      <c r="B549" s="88"/>
      <c r="C549" s="89"/>
      <c r="D549" s="89"/>
    </row>
    <row r="550" spans="1:4" ht="13" x14ac:dyDescent="0.3">
      <c r="A550" s="87"/>
      <c r="B550" s="88"/>
      <c r="C550" s="89"/>
      <c r="D550" s="89"/>
    </row>
    <row r="551" spans="1:4" ht="13" x14ac:dyDescent="0.3">
      <c r="A551" s="87"/>
      <c r="B551" s="88"/>
      <c r="C551" s="89"/>
      <c r="D551" s="89"/>
    </row>
    <row r="552" spans="1:4" ht="13" x14ac:dyDescent="0.3">
      <c r="A552" s="87"/>
      <c r="B552" s="88"/>
      <c r="C552" s="89"/>
      <c r="D552" s="89"/>
    </row>
    <row r="553" spans="1:4" ht="13" x14ac:dyDescent="0.3">
      <c r="A553" s="87"/>
      <c r="B553" s="88"/>
      <c r="C553" s="89"/>
      <c r="D553" s="89"/>
    </row>
    <row r="554" spans="1:4" ht="13" x14ac:dyDescent="0.3">
      <c r="A554" s="87"/>
      <c r="B554" s="88"/>
      <c r="C554" s="89"/>
      <c r="D554" s="89"/>
    </row>
    <row r="555" spans="1:4" ht="13" x14ac:dyDescent="0.3">
      <c r="A555" s="87"/>
      <c r="B555" s="88"/>
      <c r="C555" s="89"/>
      <c r="D555" s="89"/>
    </row>
    <row r="556" spans="1:4" ht="13" x14ac:dyDescent="0.3">
      <c r="A556" s="87"/>
      <c r="B556" s="88"/>
      <c r="C556" s="89"/>
      <c r="D556" s="89"/>
    </row>
    <row r="557" spans="1:4" ht="13" x14ac:dyDescent="0.3">
      <c r="A557" s="87"/>
      <c r="B557" s="88"/>
      <c r="C557" s="89"/>
      <c r="D557" s="89"/>
    </row>
    <row r="558" spans="1:4" ht="13" x14ac:dyDescent="0.3">
      <c r="A558" s="87"/>
      <c r="B558" s="88"/>
      <c r="C558" s="89"/>
      <c r="D558" s="89"/>
    </row>
    <row r="559" spans="1:4" ht="13" x14ac:dyDescent="0.3">
      <c r="A559" s="87"/>
      <c r="B559" s="88"/>
      <c r="C559" s="89"/>
      <c r="D559" s="89"/>
    </row>
    <row r="560" spans="1:4" ht="13" x14ac:dyDescent="0.3">
      <c r="A560" s="87"/>
      <c r="B560" s="88"/>
      <c r="C560" s="89"/>
      <c r="D560" s="89"/>
    </row>
    <row r="561" spans="1:4" ht="13" x14ac:dyDescent="0.3">
      <c r="A561" s="87"/>
      <c r="B561" s="88"/>
      <c r="C561" s="89"/>
      <c r="D561" s="89"/>
    </row>
    <row r="562" spans="1:4" ht="13" x14ac:dyDescent="0.3">
      <c r="A562" s="87"/>
      <c r="B562" s="88"/>
      <c r="C562" s="89"/>
      <c r="D562" s="89"/>
    </row>
    <row r="563" spans="1:4" ht="13" x14ac:dyDescent="0.3">
      <c r="A563" s="87"/>
      <c r="B563" s="88"/>
      <c r="C563" s="89"/>
      <c r="D563" s="89"/>
    </row>
    <row r="564" spans="1:4" ht="13" x14ac:dyDescent="0.3">
      <c r="A564" s="87"/>
      <c r="B564" s="88"/>
      <c r="C564" s="89"/>
      <c r="D564" s="89"/>
    </row>
    <row r="565" spans="1:4" ht="13" x14ac:dyDescent="0.3">
      <c r="A565" s="87"/>
      <c r="B565" s="88"/>
      <c r="C565" s="89"/>
      <c r="D565" s="89"/>
    </row>
    <row r="566" spans="1:4" ht="13" x14ac:dyDescent="0.3">
      <c r="A566" s="87"/>
      <c r="B566" s="88"/>
      <c r="C566" s="89"/>
      <c r="D566" s="89"/>
    </row>
    <row r="567" spans="1:4" ht="13" x14ac:dyDescent="0.3">
      <c r="A567" s="87"/>
      <c r="B567" s="88"/>
      <c r="C567" s="89"/>
      <c r="D567" s="89"/>
    </row>
    <row r="568" spans="1:4" ht="13" x14ac:dyDescent="0.3">
      <c r="A568" s="87"/>
      <c r="B568" s="88"/>
      <c r="C568" s="89"/>
      <c r="D568" s="89"/>
    </row>
    <row r="569" spans="1:4" ht="13" x14ac:dyDescent="0.3">
      <c r="A569" s="87"/>
      <c r="B569" s="88"/>
      <c r="C569" s="89"/>
      <c r="D569" s="89"/>
    </row>
    <row r="570" spans="1:4" ht="13" x14ac:dyDescent="0.3">
      <c r="A570" s="87"/>
      <c r="B570" s="88"/>
      <c r="C570" s="89"/>
      <c r="D570" s="89"/>
    </row>
    <row r="571" spans="1:4" ht="13" x14ac:dyDescent="0.3">
      <c r="A571" s="87"/>
      <c r="B571" s="88"/>
      <c r="C571" s="89"/>
      <c r="D571" s="89"/>
    </row>
    <row r="572" spans="1:4" ht="13" x14ac:dyDescent="0.3">
      <c r="A572" s="87"/>
      <c r="B572" s="88"/>
      <c r="C572" s="89"/>
      <c r="D572" s="89"/>
    </row>
    <row r="573" spans="1:4" ht="13" x14ac:dyDescent="0.3">
      <c r="A573" s="87"/>
      <c r="B573" s="88"/>
      <c r="C573" s="89"/>
      <c r="D573" s="89"/>
    </row>
    <row r="574" spans="1:4" ht="13" x14ac:dyDescent="0.3">
      <c r="A574" s="87"/>
      <c r="B574" s="88"/>
      <c r="C574" s="89"/>
      <c r="D574" s="89"/>
    </row>
    <row r="575" spans="1:4" ht="13" x14ac:dyDescent="0.3">
      <c r="A575" s="87"/>
      <c r="B575" s="88"/>
      <c r="C575" s="89"/>
      <c r="D575" s="89"/>
    </row>
    <row r="576" spans="1:4" ht="13" x14ac:dyDescent="0.3">
      <c r="A576" s="87"/>
      <c r="B576" s="88"/>
      <c r="C576" s="89"/>
      <c r="D576" s="89"/>
    </row>
    <row r="577" spans="1:4" ht="13" x14ac:dyDescent="0.3">
      <c r="A577" s="87"/>
      <c r="B577" s="88"/>
      <c r="C577" s="89"/>
      <c r="D577" s="89"/>
    </row>
    <row r="578" spans="1:4" ht="13" x14ac:dyDescent="0.3">
      <c r="A578" s="87"/>
      <c r="B578" s="88"/>
      <c r="C578" s="89"/>
      <c r="D578" s="89"/>
    </row>
    <row r="579" spans="1:4" ht="13" x14ac:dyDescent="0.3">
      <c r="A579" s="87"/>
      <c r="B579" s="88"/>
      <c r="C579" s="89"/>
      <c r="D579" s="89"/>
    </row>
    <row r="580" spans="1:4" ht="13" x14ac:dyDescent="0.3">
      <c r="A580" s="87"/>
      <c r="B580" s="88"/>
      <c r="C580" s="89"/>
      <c r="D580" s="89"/>
    </row>
    <row r="581" spans="1:4" ht="13" x14ac:dyDescent="0.3">
      <c r="A581" s="87"/>
      <c r="B581" s="88"/>
      <c r="C581" s="89"/>
      <c r="D581" s="89"/>
    </row>
    <row r="582" spans="1:4" ht="13" x14ac:dyDescent="0.3">
      <c r="A582" s="87"/>
      <c r="B582" s="88"/>
      <c r="C582" s="89"/>
      <c r="D582" s="89"/>
    </row>
    <row r="583" spans="1:4" ht="13" x14ac:dyDescent="0.3">
      <c r="A583" s="87"/>
      <c r="B583" s="88"/>
      <c r="C583" s="89"/>
      <c r="D583" s="89"/>
    </row>
    <row r="584" spans="1:4" ht="13" x14ac:dyDescent="0.3">
      <c r="A584" s="87"/>
      <c r="B584" s="88"/>
      <c r="C584" s="89"/>
      <c r="D584" s="89"/>
    </row>
    <row r="585" spans="1:4" ht="13" x14ac:dyDescent="0.3">
      <c r="A585" s="87"/>
      <c r="B585" s="88"/>
      <c r="C585" s="89"/>
      <c r="D585" s="89"/>
    </row>
    <row r="586" spans="1:4" ht="13" x14ac:dyDescent="0.3">
      <c r="A586" s="87"/>
      <c r="B586" s="88"/>
      <c r="C586" s="89"/>
      <c r="D586" s="89"/>
    </row>
    <row r="587" spans="1:4" ht="13" x14ac:dyDescent="0.3">
      <c r="A587" s="87"/>
      <c r="B587" s="88"/>
      <c r="C587" s="89"/>
      <c r="D587" s="89"/>
    </row>
    <row r="588" spans="1:4" ht="13" x14ac:dyDescent="0.3">
      <c r="A588" s="87"/>
      <c r="B588" s="88"/>
      <c r="C588" s="89"/>
      <c r="D588" s="89"/>
    </row>
    <row r="589" spans="1:4" ht="13" x14ac:dyDescent="0.3">
      <c r="A589" s="87"/>
      <c r="B589" s="88"/>
      <c r="C589" s="89"/>
      <c r="D589" s="89"/>
    </row>
    <row r="590" spans="1:4" ht="13" x14ac:dyDescent="0.3">
      <c r="A590" s="87"/>
      <c r="B590" s="88"/>
      <c r="C590" s="89"/>
      <c r="D590" s="89"/>
    </row>
    <row r="591" spans="1:4" ht="13" x14ac:dyDescent="0.3">
      <c r="A591" s="87"/>
      <c r="B591" s="88"/>
      <c r="C591" s="89"/>
      <c r="D591" s="89"/>
    </row>
    <row r="592" spans="1:4" ht="13" x14ac:dyDescent="0.3">
      <c r="A592" s="87"/>
      <c r="B592" s="88"/>
      <c r="C592" s="89"/>
      <c r="D592" s="89"/>
    </row>
    <row r="593" spans="1:4" ht="13" x14ac:dyDescent="0.3">
      <c r="A593" s="87"/>
      <c r="B593" s="88"/>
      <c r="C593" s="89"/>
      <c r="D593" s="89"/>
    </row>
    <row r="594" spans="1:4" ht="13" x14ac:dyDescent="0.3">
      <c r="A594" s="87"/>
      <c r="B594" s="88"/>
      <c r="C594" s="89"/>
      <c r="D594" s="89"/>
    </row>
    <row r="595" spans="1:4" ht="13" x14ac:dyDescent="0.3">
      <c r="A595" s="87"/>
      <c r="B595" s="88"/>
      <c r="C595" s="89"/>
      <c r="D595" s="89"/>
    </row>
    <row r="596" spans="1:4" ht="13" x14ac:dyDescent="0.3">
      <c r="A596" s="87"/>
      <c r="B596" s="88"/>
      <c r="C596" s="89"/>
      <c r="D596" s="89"/>
    </row>
    <row r="597" spans="1:4" ht="13" x14ac:dyDescent="0.3">
      <c r="A597" s="87"/>
      <c r="B597" s="88"/>
      <c r="C597" s="89"/>
      <c r="D597" s="89"/>
    </row>
    <row r="598" spans="1:4" ht="13" x14ac:dyDescent="0.3">
      <c r="A598" s="87"/>
      <c r="B598" s="88"/>
      <c r="C598" s="89"/>
      <c r="D598" s="89"/>
    </row>
    <row r="599" spans="1:4" ht="13" x14ac:dyDescent="0.3">
      <c r="A599" s="87"/>
      <c r="B599" s="88"/>
      <c r="C599" s="89"/>
      <c r="D599" s="89"/>
    </row>
    <row r="600" spans="1:4" ht="13" x14ac:dyDescent="0.3">
      <c r="A600" s="87"/>
      <c r="B600" s="88"/>
      <c r="C600" s="89"/>
      <c r="D600" s="89"/>
    </row>
    <row r="601" spans="1:4" ht="13" x14ac:dyDescent="0.3">
      <c r="A601" s="87"/>
      <c r="B601" s="88"/>
      <c r="C601" s="89"/>
      <c r="D601" s="89"/>
    </row>
    <row r="602" spans="1:4" ht="13" x14ac:dyDescent="0.3">
      <c r="A602" s="87"/>
      <c r="B602" s="88"/>
      <c r="C602" s="89"/>
      <c r="D602" s="89"/>
    </row>
    <row r="603" spans="1:4" ht="13" x14ac:dyDescent="0.3">
      <c r="A603" s="87"/>
      <c r="B603" s="88"/>
      <c r="C603" s="89"/>
      <c r="D603" s="89"/>
    </row>
    <row r="604" spans="1:4" ht="13" x14ac:dyDescent="0.3">
      <c r="A604" s="87"/>
      <c r="B604" s="88"/>
      <c r="C604" s="89"/>
      <c r="D604" s="89"/>
    </row>
    <row r="605" spans="1:4" ht="13" x14ac:dyDescent="0.3">
      <c r="A605" s="87"/>
      <c r="B605" s="88"/>
      <c r="C605" s="89"/>
      <c r="D605" s="89"/>
    </row>
    <row r="606" spans="1:4" ht="13" x14ac:dyDescent="0.3">
      <c r="A606" s="87"/>
      <c r="B606" s="88"/>
      <c r="C606" s="89"/>
      <c r="D606" s="89"/>
    </row>
    <row r="607" spans="1:4" ht="13" x14ac:dyDescent="0.3">
      <c r="A607" s="87"/>
      <c r="B607" s="88"/>
      <c r="C607" s="89"/>
      <c r="D607" s="89"/>
    </row>
    <row r="608" spans="1:4" ht="13" x14ac:dyDescent="0.3">
      <c r="A608" s="87"/>
      <c r="B608" s="88"/>
      <c r="C608" s="89"/>
      <c r="D608" s="89"/>
    </row>
    <row r="609" spans="1:4" ht="13" x14ac:dyDescent="0.3">
      <c r="A609" s="87"/>
      <c r="B609" s="88"/>
      <c r="C609" s="89"/>
      <c r="D609" s="89"/>
    </row>
    <row r="610" spans="1:4" ht="13" x14ac:dyDescent="0.3">
      <c r="A610" s="87"/>
      <c r="B610" s="88"/>
      <c r="C610" s="89"/>
      <c r="D610" s="89"/>
    </row>
    <row r="611" spans="1:4" ht="13" x14ac:dyDescent="0.3">
      <c r="A611" s="87"/>
      <c r="B611" s="88"/>
      <c r="C611" s="89"/>
      <c r="D611" s="89"/>
    </row>
    <row r="612" spans="1:4" ht="13" x14ac:dyDescent="0.3">
      <c r="A612" s="87"/>
      <c r="B612" s="88"/>
      <c r="C612" s="89"/>
      <c r="D612" s="89"/>
    </row>
    <row r="613" spans="1:4" ht="13" x14ac:dyDescent="0.3">
      <c r="A613" s="87"/>
      <c r="B613" s="88"/>
      <c r="C613" s="89"/>
      <c r="D613" s="89"/>
    </row>
    <row r="614" spans="1:4" ht="13" x14ac:dyDescent="0.3">
      <c r="A614" s="87"/>
      <c r="B614" s="88"/>
      <c r="C614" s="89"/>
      <c r="D614" s="89"/>
    </row>
    <row r="615" spans="1:4" ht="13" x14ac:dyDescent="0.3">
      <c r="A615" s="87"/>
      <c r="B615" s="88"/>
      <c r="C615" s="89"/>
      <c r="D615" s="89"/>
    </row>
    <row r="616" spans="1:4" ht="13" x14ac:dyDescent="0.3">
      <c r="A616" s="87"/>
      <c r="B616" s="88"/>
      <c r="C616" s="89"/>
      <c r="D616" s="89"/>
    </row>
    <row r="617" spans="1:4" ht="13" x14ac:dyDescent="0.3">
      <c r="A617" s="87"/>
      <c r="B617" s="88"/>
      <c r="C617" s="89"/>
      <c r="D617" s="89"/>
    </row>
    <row r="618" spans="1:4" ht="13" x14ac:dyDescent="0.3">
      <c r="A618" s="87"/>
      <c r="B618" s="88"/>
      <c r="C618" s="89"/>
      <c r="D618" s="89"/>
    </row>
    <row r="619" spans="1:4" ht="13" x14ac:dyDescent="0.3">
      <c r="A619" s="87"/>
      <c r="B619" s="88"/>
      <c r="C619" s="89"/>
      <c r="D619" s="89"/>
    </row>
    <row r="620" spans="1:4" ht="13" x14ac:dyDescent="0.3">
      <c r="A620" s="87"/>
      <c r="B620" s="88"/>
      <c r="C620" s="89"/>
      <c r="D620" s="89"/>
    </row>
    <row r="621" spans="1:4" ht="13" x14ac:dyDescent="0.3">
      <c r="A621" s="87"/>
      <c r="B621" s="88"/>
      <c r="C621" s="89"/>
      <c r="D621" s="89"/>
    </row>
    <row r="622" spans="1:4" ht="13" x14ac:dyDescent="0.3">
      <c r="A622" s="87"/>
      <c r="B622" s="88"/>
      <c r="C622" s="89"/>
      <c r="D622" s="89"/>
    </row>
    <row r="623" spans="1:4" ht="13" x14ac:dyDescent="0.3">
      <c r="A623" s="87"/>
      <c r="B623" s="88"/>
      <c r="C623" s="89"/>
      <c r="D623" s="89"/>
    </row>
    <row r="624" spans="1:4" ht="13" x14ac:dyDescent="0.3">
      <c r="A624" s="87"/>
      <c r="B624" s="88"/>
      <c r="C624" s="89"/>
      <c r="D624" s="89"/>
    </row>
    <row r="625" spans="1:4" ht="13" x14ac:dyDescent="0.3">
      <c r="A625" s="87"/>
      <c r="B625" s="88"/>
      <c r="C625" s="89"/>
      <c r="D625" s="89"/>
    </row>
    <row r="626" spans="1:4" ht="13" x14ac:dyDescent="0.3">
      <c r="A626" s="87"/>
      <c r="B626" s="88"/>
      <c r="C626" s="89"/>
      <c r="D626" s="89"/>
    </row>
    <row r="627" spans="1:4" ht="13" x14ac:dyDescent="0.3">
      <c r="A627" s="87"/>
      <c r="B627" s="88"/>
      <c r="C627" s="89"/>
      <c r="D627" s="89"/>
    </row>
    <row r="628" spans="1:4" ht="13" x14ac:dyDescent="0.3">
      <c r="A628" s="87"/>
      <c r="B628" s="88"/>
      <c r="C628" s="89"/>
      <c r="D628" s="89"/>
    </row>
    <row r="629" spans="1:4" ht="13" x14ac:dyDescent="0.3">
      <c r="A629" s="87"/>
      <c r="B629" s="88"/>
      <c r="C629" s="89"/>
      <c r="D629" s="89"/>
    </row>
    <row r="630" spans="1:4" ht="13" x14ac:dyDescent="0.3">
      <c r="A630" s="87"/>
      <c r="B630" s="88"/>
      <c r="C630" s="89"/>
      <c r="D630" s="89"/>
    </row>
    <row r="631" spans="1:4" ht="13" x14ac:dyDescent="0.3">
      <c r="A631" s="87"/>
      <c r="B631" s="88"/>
      <c r="C631" s="89"/>
      <c r="D631" s="89"/>
    </row>
    <row r="632" spans="1:4" ht="13" x14ac:dyDescent="0.3">
      <c r="A632" s="87"/>
      <c r="B632" s="88"/>
      <c r="C632" s="89"/>
      <c r="D632" s="89"/>
    </row>
    <row r="633" spans="1:4" ht="13" x14ac:dyDescent="0.3">
      <c r="A633" s="87"/>
      <c r="B633" s="88"/>
      <c r="C633" s="89"/>
      <c r="D633" s="89"/>
    </row>
    <row r="634" spans="1:4" ht="13" x14ac:dyDescent="0.3">
      <c r="A634" s="87"/>
      <c r="B634" s="88"/>
      <c r="C634" s="89"/>
      <c r="D634" s="89"/>
    </row>
    <row r="635" spans="1:4" ht="13" x14ac:dyDescent="0.3">
      <c r="A635" s="87"/>
      <c r="B635" s="88"/>
      <c r="C635" s="89"/>
      <c r="D635" s="89"/>
    </row>
    <row r="636" spans="1:4" ht="13" x14ac:dyDescent="0.3">
      <c r="A636" s="87"/>
      <c r="B636" s="88"/>
      <c r="C636" s="89"/>
      <c r="D636" s="89"/>
    </row>
    <row r="637" spans="1:4" ht="13" x14ac:dyDescent="0.3">
      <c r="A637" s="87"/>
      <c r="B637" s="88"/>
      <c r="C637" s="89"/>
      <c r="D637" s="89"/>
    </row>
    <row r="638" spans="1:4" ht="13" x14ac:dyDescent="0.3">
      <c r="A638" s="87"/>
      <c r="B638" s="88"/>
      <c r="C638" s="89"/>
      <c r="D638" s="89"/>
    </row>
    <row r="639" spans="1:4" ht="13" x14ac:dyDescent="0.3">
      <c r="A639" s="87"/>
      <c r="B639" s="88"/>
      <c r="C639" s="89"/>
      <c r="D639" s="89"/>
    </row>
    <row r="640" spans="1:4" ht="13" x14ac:dyDescent="0.3">
      <c r="A640" s="87"/>
      <c r="B640" s="88"/>
      <c r="C640" s="89"/>
      <c r="D640" s="89"/>
    </row>
    <row r="641" spans="1:4" ht="13" x14ac:dyDescent="0.3">
      <c r="A641" s="87"/>
      <c r="B641" s="88"/>
      <c r="C641" s="89"/>
      <c r="D641" s="89"/>
    </row>
    <row r="642" spans="1:4" ht="13" x14ac:dyDescent="0.3">
      <c r="A642" s="87"/>
      <c r="B642" s="88"/>
      <c r="C642" s="89"/>
      <c r="D642" s="89"/>
    </row>
    <row r="643" spans="1:4" ht="13" x14ac:dyDescent="0.3">
      <c r="A643" s="87"/>
      <c r="B643" s="88"/>
      <c r="C643" s="89"/>
      <c r="D643" s="89"/>
    </row>
    <row r="644" spans="1:4" ht="13" x14ac:dyDescent="0.3">
      <c r="A644" s="87"/>
      <c r="B644" s="88"/>
      <c r="C644" s="89"/>
      <c r="D644" s="89"/>
    </row>
    <row r="645" spans="1:4" ht="13" x14ac:dyDescent="0.3">
      <c r="A645" s="87"/>
      <c r="B645" s="88"/>
      <c r="C645" s="89"/>
      <c r="D645" s="89"/>
    </row>
    <row r="646" spans="1:4" ht="13" x14ac:dyDescent="0.3">
      <c r="A646" s="87"/>
      <c r="B646" s="88"/>
      <c r="C646" s="89"/>
      <c r="D646" s="89"/>
    </row>
    <row r="647" spans="1:4" ht="13" x14ac:dyDescent="0.3">
      <c r="A647" s="87"/>
      <c r="B647" s="88"/>
      <c r="C647" s="89"/>
      <c r="D647" s="89"/>
    </row>
    <row r="648" spans="1:4" ht="13" x14ac:dyDescent="0.3">
      <c r="A648" s="87"/>
      <c r="B648" s="88"/>
      <c r="C648" s="89"/>
      <c r="D648" s="89"/>
    </row>
    <row r="649" spans="1:4" ht="13" x14ac:dyDescent="0.3">
      <c r="A649" s="87"/>
      <c r="B649" s="88"/>
      <c r="C649" s="89"/>
      <c r="D649" s="89"/>
    </row>
    <row r="650" spans="1:4" ht="13" x14ac:dyDescent="0.3">
      <c r="A650" s="87"/>
      <c r="B650" s="88"/>
      <c r="C650" s="89"/>
      <c r="D650" s="89"/>
    </row>
    <row r="651" spans="1:4" ht="13" x14ac:dyDescent="0.3">
      <c r="A651" s="87"/>
      <c r="B651" s="88"/>
      <c r="C651" s="89"/>
      <c r="D651" s="89"/>
    </row>
    <row r="652" spans="1:4" ht="13" x14ac:dyDescent="0.3">
      <c r="A652" s="87"/>
      <c r="B652" s="88"/>
      <c r="C652" s="89"/>
      <c r="D652" s="89"/>
    </row>
    <row r="653" spans="1:4" ht="13" x14ac:dyDescent="0.3">
      <c r="A653" s="87"/>
      <c r="B653" s="88"/>
      <c r="C653" s="89"/>
      <c r="D653" s="89"/>
    </row>
    <row r="654" spans="1:4" ht="13" x14ac:dyDescent="0.3">
      <c r="A654" s="87"/>
      <c r="B654" s="88"/>
      <c r="C654" s="89"/>
      <c r="D654" s="89"/>
    </row>
    <row r="655" spans="1:4" ht="13" x14ac:dyDescent="0.3">
      <c r="A655" s="87"/>
      <c r="B655" s="88"/>
      <c r="C655" s="89"/>
      <c r="D655" s="89"/>
    </row>
    <row r="656" spans="1:4" ht="13" x14ac:dyDescent="0.3">
      <c r="A656" s="87"/>
      <c r="B656" s="88"/>
      <c r="C656" s="89"/>
      <c r="D656" s="89"/>
    </row>
    <row r="657" spans="1:4" ht="13" x14ac:dyDescent="0.3">
      <c r="A657" s="87"/>
      <c r="B657" s="88"/>
      <c r="C657" s="89"/>
      <c r="D657" s="89"/>
    </row>
    <row r="658" spans="1:4" ht="13" x14ac:dyDescent="0.3">
      <c r="A658" s="87"/>
      <c r="B658" s="88"/>
      <c r="C658" s="89"/>
      <c r="D658" s="89"/>
    </row>
    <row r="659" spans="1:4" ht="13" x14ac:dyDescent="0.3">
      <c r="A659" s="87"/>
      <c r="B659" s="88"/>
      <c r="C659" s="89"/>
      <c r="D659" s="89"/>
    </row>
    <row r="660" spans="1:4" ht="13" x14ac:dyDescent="0.3">
      <c r="A660" s="87"/>
      <c r="B660" s="88"/>
      <c r="C660" s="89"/>
      <c r="D660" s="89"/>
    </row>
    <row r="661" spans="1:4" ht="13" x14ac:dyDescent="0.3">
      <c r="A661" s="87"/>
      <c r="B661" s="88"/>
      <c r="C661" s="89"/>
      <c r="D661" s="89"/>
    </row>
    <row r="662" spans="1:4" ht="13" x14ac:dyDescent="0.3">
      <c r="A662" s="87"/>
      <c r="B662" s="88"/>
      <c r="C662" s="89"/>
      <c r="D662" s="89"/>
    </row>
    <row r="663" spans="1:4" ht="13" x14ac:dyDescent="0.3">
      <c r="A663" s="87"/>
      <c r="B663" s="88"/>
      <c r="C663" s="89"/>
      <c r="D663" s="89"/>
    </row>
    <row r="664" spans="1:4" ht="13" x14ac:dyDescent="0.3">
      <c r="A664" s="87"/>
      <c r="B664" s="88"/>
      <c r="C664" s="89"/>
      <c r="D664" s="89"/>
    </row>
    <row r="665" spans="1:4" ht="13" x14ac:dyDescent="0.3">
      <c r="A665" s="87"/>
      <c r="B665" s="88"/>
      <c r="C665" s="89"/>
      <c r="D665" s="89"/>
    </row>
    <row r="666" spans="1:4" ht="13" x14ac:dyDescent="0.3">
      <c r="A666" s="87"/>
      <c r="B666" s="88"/>
      <c r="C666" s="89"/>
      <c r="D666" s="89"/>
    </row>
    <row r="667" spans="1:4" ht="13" x14ac:dyDescent="0.3">
      <c r="A667" s="87"/>
      <c r="B667" s="88"/>
      <c r="C667" s="89"/>
      <c r="D667" s="89"/>
    </row>
    <row r="668" spans="1:4" ht="13" x14ac:dyDescent="0.3">
      <c r="A668" s="87"/>
      <c r="B668" s="88"/>
      <c r="C668" s="89"/>
      <c r="D668" s="89"/>
    </row>
    <row r="669" spans="1:4" ht="13" x14ac:dyDescent="0.3">
      <c r="A669" s="87"/>
      <c r="B669" s="88"/>
      <c r="C669" s="89"/>
      <c r="D669" s="89"/>
    </row>
    <row r="670" spans="1:4" ht="13" x14ac:dyDescent="0.3">
      <c r="A670" s="87"/>
      <c r="B670" s="88"/>
      <c r="C670" s="89"/>
      <c r="D670" s="89"/>
    </row>
    <row r="671" spans="1:4" ht="13" x14ac:dyDescent="0.3">
      <c r="A671" s="87"/>
      <c r="B671" s="88"/>
      <c r="C671" s="89"/>
      <c r="D671" s="89"/>
    </row>
    <row r="672" spans="1:4" ht="13" x14ac:dyDescent="0.3">
      <c r="A672" s="87"/>
      <c r="B672" s="88"/>
      <c r="C672" s="89"/>
      <c r="D672" s="89"/>
    </row>
    <row r="673" spans="1:4" ht="13" x14ac:dyDescent="0.3">
      <c r="A673" s="87"/>
      <c r="B673" s="88"/>
      <c r="C673" s="89"/>
      <c r="D673" s="89"/>
    </row>
    <row r="674" spans="1:4" ht="13" x14ac:dyDescent="0.3">
      <c r="A674" s="87"/>
      <c r="B674" s="88"/>
      <c r="C674" s="89"/>
      <c r="D674" s="89"/>
    </row>
    <row r="675" spans="1:4" ht="13" x14ac:dyDescent="0.3">
      <c r="A675" s="87"/>
      <c r="B675" s="88"/>
      <c r="C675" s="89"/>
      <c r="D675" s="89"/>
    </row>
    <row r="676" spans="1:4" ht="13" x14ac:dyDescent="0.3">
      <c r="A676" s="87"/>
      <c r="B676" s="88"/>
      <c r="C676" s="89"/>
      <c r="D676" s="89"/>
    </row>
    <row r="677" spans="1:4" ht="13" x14ac:dyDescent="0.3">
      <c r="A677" s="87"/>
      <c r="B677" s="88"/>
      <c r="C677" s="89"/>
      <c r="D677" s="89"/>
    </row>
    <row r="678" spans="1:4" ht="13" x14ac:dyDescent="0.3">
      <c r="A678" s="87"/>
      <c r="B678" s="88"/>
      <c r="C678" s="89"/>
      <c r="D678" s="89"/>
    </row>
    <row r="679" spans="1:4" ht="13" x14ac:dyDescent="0.3">
      <c r="A679" s="87"/>
      <c r="B679" s="88"/>
      <c r="C679" s="89"/>
      <c r="D679" s="89"/>
    </row>
    <row r="680" spans="1:4" ht="13" x14ac:dyDescent="0.3">
      <c r="A680" s="87"/>
      <c r="B680" s="88"/>
      <c r="C680" s="89"/>
      <c r="D680" s="89"/>
    </row>
    <row r="681" spans="1:4" ht="13" x14ac:dyDescent="0.3">
      <c r="A681" s="87"/>
      <c r="B681" s="88"/>
      <c r="C681" s="89"/>
      <c r="D681" s="89"/>
    </row>
    <row r="682" spans="1:4" ht="13" x14ac:dyDescent="0.3">
      <c r="A682" s="87"/>
      <c r="B682" s="88"/>
      <c r="C682" s="89"/>
      <c r="D682" s="89"/>
    </row>
    <row r="683" spans="1:4" ht="13" x14ac:dyDescent="0.3">
      <c r="A683" s="87"/>
      <c r="B683" s="88"/>
      <c r="C683" s="89"/>
      <c r="D683" s="89"/>
    </row>
    <row r="684" spans="1:4" ht="13" x14ac:dyDescent="0.3">
      <c r="A684" s="87"/>
      <c r="B684" s="88"/>
      <c r="C684" s="89"/>
      <c r="D684" s="89"/>
    </row>
    <row r="685" spans="1:4" ht="13" x14ac:dyDescent="0.3">
      <c r="A685" s="87"/>
      <c r="B685" s="88"/>
      <c r="C685" s="89"/>
      <c r="D685" s="89"/>
    </row>
  </sheetData>
  <conditionalFormatting sqref="B5">
    <cfRule type="cellIs" dxfId="0" priority="1" operator="notEqual">
      <formula>#REF!</formula>
    </cfRule>
  </conditionalFormatting>
  <pageMargins left="0.7" right="0.7"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7"/>
  <sheetViews>
    <sheetView workbookViewId="0"/>
  </sheetViews>
  <sheetFormatPr defaultRowHeight="12.5" x14ac:dyDescent="0.25"/>
  <cols>
    <col min="1" max="1" width="109.26953125" customWidth="1"/>
    <col min="2" max="2" width="75.453125" customWidth="1"/>
  </cols>
  <sheetData>
    <row r="1" spans="1:2" x14ac:dyDescent="0.25">
      <c r="A1" t="s">
        <v>745</v>
      </c>
      <c r="B1" t="s">
        <v>744</v>
      </c>
    </row>
    <row r="2" spans="1:2" x14ac:dyDescent="0.25">
      <c r="A2" t="s">
        <v>747</v>
      </c>
      <c r="B2" t="s">
        <v>746</v>
      </c>
    </row>
    <row r="3" spans="1:2" x14ac:dyDescent="0.25">
      <c r="A3" t="s">
        <v>749</v>
      </c>
      <c r="B3" t="s">
        <v>748</v>
      </c>
    </row>
    <row r="4" spans="1:2" x14ac:dyDescent="0.25">
      <c r="A4" t="s">
        <v>751</v>
      </c>
      <c r="B4" t="s">
        <v>750</v>
      </c>
    </row>
    <row r="5" spans="1:2" x14ac:dyDescent="0.25">
      <c r="A5" t="s">
        <v>753</v>
      </c>
      <c r="B5" t="s">
        <v>752</v>
      </c>
    </row>
    <row r="6" spans="1:2" x14ac:dyDescent="0.25">
      <c r="A6" t="s">
        <v>755</v>
      </c>
      <c r="B6" t="s">
        <v>754</v>
      </c>
    </row>
    <row r="7" spans="1:2" x14ac:dyDescent="0.25">
      <c r="A7" t="s">
        <v>757</v>
      </c>
      <c r="B7" t="s">
        <v>756</v>
      </c>
    </row>
    <row r="8" spans="1:2" x14ac:dyDescent="0.25">
      <c r="A8" t="s">
        <v>759</v>
      </c>
      <c r="B8" t="s">
        <v>758</v>
      </c>
    </row>
    <row r="9" spans="1:2" x14ac:dyDescent="0.25">
      <c r="A9" t="s">
        <v>761</v>
      </c>
      <c r="B9" t="s">
        <v>760</v>
      </c>
    </row>
    <row r="10" spans="1:2" x14ac:dyDescent="0.25">
      <c r="A10" t="s">
        <v>763</v>
      </c>
      <c r="B10" t="s">
        <v>762</v>
      </c>
    </row>
    <row r="11" spans="1:2" x14ac:dyDescent="0.25">
      <c r="A11" t="s">
        <v>765</v>
      </c>
      <c r="B11" t="s">
        <v>764</v>
      </c>
    </row>
    <row r="12" spans="1:2" x14ac:dyDescent="0.25">
      <c r="A12" t="s">
        <v>767</v>
      </c>
      <c r="B12" t="s">
        <v>766</v>
      </c>
    </row>
    <row r="13" spans="1:2" x14ac:dyDescent="0.25">
      <c r="A13" t="s">
        <v>769</v>
      </c>
      <c r="B13" t="s">
        <v>768</v>
      </c>
    </row>
    <row r="14" spans="1:2" x14ac:dyDescent="0.25">
      <c r="A14" t="s">
        <v>771</v>
      </c>
      <c r="B14" t="s">
        <v>770</v>
      </c>
    </row>
    <row r="15" spans="1:2" x14ac:dyDescent="0.25">
      <c r="A15" t="s">
        <v>773</v>
      </c>
      <c r="B15" t="s">
        <v>772</v>
      </c>
    </row>
    <row r="16" spans="1:2" x14ac:dyDescent="0.25">
      <c r="A16" t="s">
        <v>775</v>
      </c>
      <c r="B16" t="s">
        <v>774</v>
      </c>
    </row>
    <row r="17" spans="1:2" x14ac:dyDescent="0.25">
      <c r="A17" t="s">
        <v>777</v>
      </c>
      <c r="B17" t="s">
        <v>776</v>
      </c>
    </row>
    <row r="18" spans="1:2" x14ac:dyDescent="0.25">
      <c r="A18" t="s">
        <v>779</v>
      </c>
      <c r="B18" t="s">
        <v>778</v>
      </c>
    </row>
    <row r="19" spans="1:2" x14ac:dyDescent="0.25">
      <c r="A19" t="s">
        <v>781</v>
      </c>
      <c r="B19" t="s">
        <v>780</v>
      </c>
    </row>
    <row r="20" spans="1:2" x14ac:dyDescent="0.25">
      <c r="A20" t="s">
        <v>783</v>
      </c>
      <c r="B20" t="s">
        <v>782</v>
      </c>
    </row>
    <row r="21" spans="1:2" x14ac:dyDescent="0.25">
      <c r="A21" t="s">
        <v>785</v>
      </c>
      <c r="B21" t="s">
        <v>784</v>
      </c>
    </row>
    <row r="22" spans="1:2" x14ac:dyDescent="0.25">
      <c r="A22" t="s">
        <v>787</v>
      </c>
      <c r="B22" t="s">
        <v>786</v>
      </c>
    </row>
    <row r="23" spans="1:2" x14ac:dyDescent="0.25">
      <c r="A23" t="s">
        <v>789</v>
      </c>
      <c r="B23" t="s">
        <v>788</v>
      </c>
    </row>
    <row r="24" spans="1:2" x14ac:dyDescent="0.25">
      <c r="A24" t="s">
        <v>791</v>
      </c>
      <c r="B24" t="s">
        <v>790</v>
      </c>
    </row>
    <row r="25" spans="1:2" x14ac:dyDescent="0.25">
      <c r="A25" t="s">
        <v>793</v>
      </c>
      <c r="B25" t="s">
        <v>792</v>
      </c>
    </row>
    <row r="26" spans="1:2" x14ac:dyDescent="0.25">
      <c r="A26" t="s">
        <v>795</v>
      </c>
      <c r="B26" t="s">
        <v>794</v>
      </c>
    </row>
    <row r="27" spans="1:2" x14ac:dyDescent="0.25">
      <c r="A27" t="s">
        <v>797</v>
      </c>
      <c r="B27" t="s">
        <v>796</v>
      </c>
    </row>
    <row r="28" spans="1:2" x14ac:dyDescent="0.25">
      <c r="A28" t="s">
        <v>799</v>
      </c>
      <c r="B28" t="s">
        <v>798</v>
      </c>
    </row>
    <row r="29" spans="1:2" x14ac:dyDescent="0.25">
      <c r="A29" t="s">
        <v>801</v>
      </c>
      <c r="B29" t="s">
        <v>800</v>
      </c>
    </row>
    <row r="30" spans="1:2" x14ac:dyDescent="0.25">
      <c r="A30" t="s">
        <v>803</v>
      </c>
      <c r="B30" t="s">
        <v>802</v>
      </c>
    </row>
    <row r="31" spans="1:2" x14ac:dyDescent="0.25">
      <c r="A31" t="s">
        <v>805</v>
      </c>
      <c r="B31" t="s">
        <v>804</v>
      </c>
    </row>
    <row r="32" spans="1:2" x14ac:dyDescent="0.25">
      <c r="A32" t="s">
        <v>807</v>
      </c>
      <c r="B32" t="s">
        <v>806</v>
      </c>
    </row>
    <row r="33" spans="1:2" x14ac:dyDescent="0.25">
      <c r="A33" t="s">
        <v>809</v>
      </c>
      <c r="B33" t="s">
        <v>808</v>
      </c>
    </row>
    <row r="34" spans="1:2" x14ac:dyDescent="0.25">
      <c r="A34" t="s">
        <v>811</v>
      </c>
      <c r="B34" t="s">
        <v>810</v>
      </c>
    </row>
    <row r="35" spans="1:2" x14ac:dyDescent="0.25">
      <c r="A35" t="s">
        <v>813</v>
      </c>
      <c r="B35" t="s">
        <v>812</v>
      </c>
    </row>
    <row r="36" spans="1:2" x14ac:dyDescent="0.25">
      <c r="A36" t="s">
        <v>815</v>
      </c>
      <c r="B36" t="s">
        <v>814</v>
      </c>
    </row>
    <row r="37" spans="1:2" x14ac:dyDescent="0.25">
      <c r="A37" t="s">
        <v>817</v>
      </c>
      <c r="B37" t="s">
        <v>816</v>
      </c>
    </row>
    <row r="38" spans="1:2" x14ac:dyDescent="0.25">
      <c r="A38" t="s">
        <v>819</v>
      </c>
      <c r="B38" t="s">
        <v>818</v>
      </c>
    </row>
    <row r="39" spans="1:2" x14ac:dyDescent="0.25">
      <c r="A39" t="s">
        <v>821</v>
      </c>
      <c r="B39" t="s">
        <v>820</v>
      </c>
    </row>
    <row r="40" spans="1:2" x14ac:dyDescent="0.25">
      <c r="A40" t="s">
        <v>823</v>
      </c>
      <c r="B40" t="s">
        <v>822</v>
      </c>
    </row>
    <row r="41" spans="1:2" x14ac:dyDescent="0.25">
      <c r="A41" t="s">
        <v>825</v>
      </c>
      <c r="B41" t="s">
        <v>824</v>
      </c>
    </row>
    <row r="42" spans="1:2" x14ac:dyDescent="0.25">
      <c r="A42" t="s">
        <v>827</v>
      </c>
      <c r="B42" t="s">
        <v>826</v>
      </c>
    </row>
    <row r="43" spans="1:2" x14ac:dyDescent="0.25">
      <c r="A43" t="s">
        <v>829</v>
      </c>
      <c r="B43" t="s">
        <v>828</v>
      </c>
    </row>
    <row r="44" spans="1:2" x14ac:dyDescent="0.25">
      <c r="A44" t="s">
        <v>831</v>
      </c>
      <c r="B44" t="s">
        <v>830</v>
      </c>
    </row>
    <row r="45" spans="1:2" x14ac:dyDescent="0.25">
      <c r="A45" t="s">
        <v>833</v>
      </c>
      <c r="B45" t="s">
        <v>832</v>
      </c>
    </row>
    <row r="46" spans="1:2" x14ac:dyDescent="0.25">
      <c r="A46" t="s">
        <v>835</v>
      </c>
      <c r="B46" t="s">
        <v>834</v>
      </c>
    </row>
    <row r="47" spans="1:2" x14ac:dyDescent="0.25">
      <c r="A47" t="s">
        <v>837</v>
      </c>
      <c r="B47" t="s">
        <v>836</v>
      </c>
    </row>
    <row r="48" spans="1:2" x14ac:dyDescent="0.25">
      <c r="A48" t="s">
        <v>839</v>
      </c>
      <c r="B48" t="s">
        <v>838</v>
      </c>
    </row>
    <row r="49" spans="1:2" x14ac:dyDescent="0.25">
      <c r="A49" t="s">
        <v>841</v>
      </c>
      <c r="B49" t="s">
        <v>840</v>
      </c>
    </row>
    <row r="50" spans="1:2" x14ac:dyDescent="0.25">
      <c r="A50" t="s">
        <v>843</v>
      </c>
      <c r="B50" t="s">
        <v>842</v>
      </c>
    </row>
    <row r="51" spans="1:2" x14ac:dyDescent="0.25">
      <c r="A51" t="s">
        <v>845</v>
      </c>
      <c r="B51" t="s">
        <v>844</v>
      </c>
    </row>
    <row r="52" spans="1:2" x14ac:dyDescent="0.25">
      <c r="A52" t="s">
        <v>847</v>
      </c>
      <c r="B52" t="s">
        <v>846</v>
      </c>
    </row>
    <row r="53" spans="1:2" x14ac:dyDescent="0.25">
      <c r="A53" t="s">
        <v>849</v>
      </c>
      <c r="B53" t="s">
        <v>848</v>
      </c>
    </row>
    <row r="54" spans="1:2" x14ac:dyDescent="0.25">
      <c r="A54" t="s">
        <v>851</v>
      </c>
      <c r="B54" t="s">
        <v>850</v>
      </c>
    </row>
    <row r="55" spans="1:2" x14ac:dyDescent="0.25">
      <c r="A55" t="s">
        <v>853</v>
      </c>
      <c r="B55" t="s">
        <v>852</v>
      </c>
    </row>
    <row r="56" spans="1:2" x14ac:dyDescent="0.25">
      <c r="A56" t="s">
        <v>855</v>
      </c>
      <c r="B56" t="s">
        <v>854</v>
      </c>
    </row>
    <row r="57" spans="1:2" x14ac:dyDescent="0.25">
      <c r="A57" t="s">
        <v>857</v>
      </c>
      <c r="B57" t="s">
        <v>856</v>
      </c>
    </row>
    <row r="58" spans="1:2" x14ac:dyDescent="0.25">
      <c r="A58" t="s">
        <v>859</v>
      </c>
      <c r="B58" t="s">
        <v>858</v>
      </c>
    </row>
    <row r="59" spans="1:2" x14ac:dyDescent="0.25">
      <c r="A59" t="s">
        <v>861</v>
      </c>
      <c r="B59" t="s">
        <v>860</v>
      </c>
    </row>
    <row r="60" spans="1:2" x14ac:dyDescent="0.25">
      <c r="A60" t="s">
        <v>863</v>
      </c>
      <c r="B60" t="s">
        <v>862</v>
      </c>
    </row>
    <row r="61" spans="1:2" x14ac:dyDescent="0.25">
      <c r="A61" t="s">
        <v>865</v>
      </c>
      <c r="B61" t="s">
        <v>864</v>
      </c>
    </row>
    <row r="62" spans="1:2" x14ac:dyDescent="0.25">
      <c r="A62" t="s">
        <v>867</v>
      </c>
      <c r="B62" t="s">
        <v>866</v>
      </c>
    </row>
    <row r="63" spans="1:2" x14ac:dyDescent="0.25">
      <c r="A63" t="s">
        <v>869</v>
      </c>
      <c r="B63" t="s">
        <v>868</v>
      </c>
    </row>
    <row r="64" spans="1:2" x14ac:dyDescent="0.25">
      <c r="A64" t="s">
        <v>871</v>
      </c>
      <c r="B64" t="s">
        <v>870</v>
      </c>
    </row>
    <row r="65" spans="1:2" x14ac:dyDescent="0.25">
      <c r="A65" t="s">
        <v>873</v>
      </c>
      <c r="B65" t="s">
        <v>872</v>
      </c>
    </row>
    <row r="66" spans="1:2" x14ac:dyDescent="0.25">
      <c r="A66" t="s">
        <v>875</v>
      </c>
      <c r="B66" t="s">
        <v>874</v>
      </c>
    </row>
    <row r="67" spans="1:2" x14ac:dyDescent="0.25">
      <c r="A67" t="s">
        <v>877</v>
      </c>
      <c r="B67" t="s">
        <v>876</v>
      </c>
    </row>
    <row r="68" spans="1:2" x14ac:dyDescent="0.25">
      <c r="A68" t="s">
        <v>879</v>
      </c>
      <c r="B68" t="s">
        <v>878</v>
      </c>
    </row>
    <row r="69" spans="1:2" x14ac:dyDescent="0.25">
      <c r="A69" t="s">
        <v>881</v>
      </c>
      <c r="B69" t="s">
        <v>880</v>
      </c>
    </row>
    <row r="70" spans="1:2" x14ac:dyDescent="0.25">
      <c r="A70" t="s">
        <v>883</v>
      </c>
      <c r="B70" t="s">
        <v>882</v>
      </c>
    </row>
    <row r="71" spans="1:2" x14ac:dyDescent="0.25">
      <c r="A71" t="s">
        <v>885</v>
      </c>
      <c r="B71" t="s">
        <v>884</v>
      </c>
    </row>
    <row r="72" spans="1:2" x14ac:dyDescent="0.25">
      <c r="A72" t="s">
        <v>887</v>
      </c>
      <c r="B72" t="s">
        <v>886</v>
      </c>
    </row>
    <row r="73" spans="1:2" x14ac:dyDescent="0.25">
      <c r="A73" t="s">
        <v>889</v>
      </c>
      <c r="B73" t="s">
        <v>888</v>
      </c>
    </row>
    <row r="74" spans="1:2" x14ac:dyDescent="0.25">
      <c r="A74" t="s">
        <v>891</v>
      </c>
      <c r="B74" t="s">
        <v>890</v>
      </c>
    </row>
    <row r="75" spans="1:2" x14ac:dyDescent="0.25">
      <c r="A75" t="s">
        <v>893</v>
      </c>
      <c r="B75" t="s">
        <v>892</v>
      </c>
    </row>
    <row r="76" spans="1:2" x14ac:dyDescent="0.25">
      <c r="A76" t="s">
        <v>895</v>
      </c>
      <c r="B76" t="s">
        <v>894</v>
      </c>
    </row>
    <row r="77" spans="1:2" x14ac:dyDescent="0.25">
      <c r="A77" t="s">
        <v>897</v>
      </c>
      <c r="B77" t="s">
        <v>896</v>
      </c>
    </row>
    <row r="78" spans="1:2" x14ac:dyDescent="0.25">
      <c r="A78" t="s">
        <v>899</v>
      </c>
      <c r="B78" t="s">
        <v>898</v>
      </c>
    </row>
    <row r="79" spans="1:2" x14ac:dyDescent="0.25">
      <c r="A79" t="s">
        <v>901</v>
      </c>
      <c r="B79" t="s">
        <v>900</v>
      </c>
    </row>
    <row r="80" spans="1:2" x14ac:dyDescent="0.25">
      <c r="A80" t="s">
        <v>903</v>
      </c>
      <c r="B80" t="s">
        <v>902</v>
      </c>
    </row>
    <row r="81" spans="1:2" x14ac:dyDescent="0.25">
      <c r="A81" t="s">
        <v>905</v>
      </c>
      <c r="B81" t="s">
        <v>904</v>
      </c>
    </row>
    <row r="82" spans="1:2" x14ac:dyDescent="0.25">
      <c r="A82" t="s">
        <v>907</v>
      </c>
      <c r="B82" t="s">
        <v>906</v>
      </c>
    </row>
    <row r="83" spans="1:2" x14ac:dyDescent="0.25">
      <c r="A83" t="s">
        <v>909</v>
      </c>
      <c r="B83" t="s">
        <v>908</v>
      </c>
    </row>
    <row r="84" spans="1:2" x14ac:dyDescent="0.25">
      <c r="A84" t="s">
        <v>911</v>
      </c>
      <c r="B84" t="s">
        <v>910</v>
      </c>
    </row>
    <row r="85" spans="1:2" x14ac:dyDescent="0.25">
      <c r="A85" t="s">
        <v>913</v>
      </c>
      <c r="B85" t="s">
        <v>912</v>
      </c>
    </row>
    <row r="86" spans="1:2" x14ac:dyDescent="0.25">
      <c r="A86" t="s">
        <v>915</v>
      </c>
      <c r="B86" t="s">
        <v>914</v>
      </c>
    </row>
    <row r="87" spans="1:2" x14ac:dyDescent="0.25">
      <c r="A87" t="s">
        <v>917</v>
      </c>
      <c r="B87" t="s">
        <v>916</v>
      </c>
    </row>
    <row r="88" spans="1:2" x14ac:dyDescent="0.25">
      <c r="A88" t="s">
        <v>919</v>
      </c>
      <c r="B88" t="s">
        <v>918</v>
      </c>
    </row>
    <row r="89" spans="1:2" x14ac:dyDescent="0.25">
      <c r="A89" t="s">
        <v>921</v>
      </c>
      <c r="B89" t="s">
        <v>920</v>
      </c>
    </row>
    <row r="90" spans="1:2" x14ac:dyDescent="0.25">
      <c r="A90" t="s">
        <v>923</v>
      </c>
      <c r="B90" t="s">
        <v>922</v>
      </c>
    </row>
    <row r="91" spans="1:2" x14ac:dyDescent="0.25">
      <c r="A91" t="s">
        <v>925</v>
      </c>
      <c r="B91" t="s">
        <v>924</v>
      </c>
    </row>
    <row r="92" spans="1:2" x14ac:dyDescent="0.25">
      <c r="A92" t="s">
        <v>927</v>
      </c>
      <c r="B92" t="s">
        <v>926</v>
      </c>
    </row>
    <row r="93" spans="1:2" x14ac:dyDescent="0.25">
      <c r="A93" t="s">
        <v>929</v>
      </c>
      <c r="B93" t="s">
        <v>928</v>
      </c>
    </row>
    <row r="94" spans="1:2" x14ac:dyDescent="0.25">
      <c r="A94" t="s">
        <v>931</v>
      </c>
      <c r="B94" t="s">
        <v>930</v>
      </c>
    </row>
    <row r="95" spans="1:2" x14ac:dyDescent="0.25">
      <c r="A95" t="s">
        <v>933</v>
      </c>
      <c r="B95" t="s">
        <v>932</v>
      </c>
    </row>
    <row r="96" spans="1:2" x14ac:dyDescent="0.25">
      <c r="A96" t="s">
        <v>935</v>
      </c>
      <c r="B96" t="s">
        <v>934</v>
      </c>
    </row>
    <row r="97" spans="1:2" x14ac:dyDescent="0.25">
      <c r="A97" t="s">
        <v>937</v>
      </c>
      <c r="B97" t="s">
        <v>936</v>
      </c>
    </row>
    <row r="98" spans="1:2" x14ac:dyDescent="0.25">
      <c r="A98" t="s">
        <v>939</v>
      </c>
      <c r="B98" t="s">
        <v>938</v>
      </c>
    </row>
    <row r="99" spans="1:2" x14ac:dyDescent="0.25">
      <c r="A99" t="s">
        <v>941</v>
      </c>
      <c r="B99" t="s">
        <v>940</v>
      </c>
    </row>
    <row r="100" spans="1:2" x14ac:dyDescent="0.25">
      <c r="A100" t="s">
        <v>943</v>
      </c>
      <c r="B100" t="s">
        <v>942</v>
      </c>
    </row>
    <row r="101" spans="1:2" x14ac:dyDescent="0.25">
      <c r="A101" t="s">
        <v>945</v>
      </c>
      <c r="B101" t="s">
        <v>944</v>
      </c>
    </row>
    <row r="102" spans="1:2" x14ac:dyDescent="0.25">
      <c r="A102" t="s">
        <v>947</v>
      </c>
      <c r="B102" t="s">
        <v>946</v>
      </c>
    </row>
    <row r="103" spans="1:2" x14ac:dyDescent="0.25">
      <c r="A103" t="s">
        <v>949</v>
      </c>
      <c r="B103" t="s">
        <v>948</v>
      </c>
    </row>
    <row r="104" spans="1:2" x14ac:dyDescent="0.25">
      <c r="A104" t="s">
        <v>951</v>
      </c>
      <c r="B104" t="s">
        <v>950</v>
      </c>
    </row>
    <row r="105" spans="1:2" x14ac:dyDescent="0.25">
      <c r="A105" t="s">
        <v>953</v>
      </c>
      <c r="B105" t="s">
        <v>952</v>
      </c>
    </row>
    <row r="106" spans="1:2" x14ac:dyDescent="0.25">
      <c r="A106" t="s">
        <v>955</v>
      </c>
      <c r="B106" t="s">
        <v>954</v>
      </c>
    </row>
    <row r="107" spans="1:2" x14ac:dyDescent="0.25">
      <c r="A107" t="s">
        <v>957</v>
      </c>
      <c r="B107" t="s">
        <v>956</v>
      </c>
    </row>
    <row r="108" spans="1:2" x14ac:dyDescent="0.25">
      <c r="A108" t="s">
        <v>959</v>
      </c>
      <c r="B108" t="s">
        <v>958</v>
      </c>
    </row>
    <row r="109" spans="1:2" x14ac:dyDescent="0.25">
      <c r="A109" t="s">
        <v>961</v>
      </c>
      <c r="B109" t="s">
        <v>960</v>
      </c>
    </row>
    <row r="110" spans="1:2" x14ac:dyDescent="0.25">
      <c r="A110" t="s">
        <v>963</v>
      </c>
      <c r="B110" t="s">
        <v>962</v>
      </c>
    </row>
    <row r="111" spans="1:2" x14ac:dyDescent="0.25">
      <c r="A111" t="s">
        <v>965</v>
      </c>
      <c r="B111" t="s">
        <v>964</v>
      </c>
    </row>
    <row r="112" spans="1:2" x14ac:dyDescent="0.25">
      <c r="A112" t="s">
        <v>967</v>
      </c>
      <c r="B112" t="s">
        <v>966</v>
      </c>
    </row>
    <row r="113" spans="1:2" x14ac:dyDescent="0.25">
      <c r="A113" t="s">
        <v>969</v>
      </c>
      <c r="B113" t="s">
        <v>968</v>
      </c>
    </row>
    <row r="114" spans="1:2" x14ac:dyDescent="0.25">
      <c r="A114" t="s">
        <v>971</v>
      </c>
      <c r="B114" t="s">
        <v>970</v>
      </c>
    </row>
    <row r="115" spans="1:2" x14ac:dyDescent="0.25">
      <c r="A115" t="s">
        <v>973</v>
      </c>
      <c r="B115" t="s">
        <v>972</v>
      </c>
    </row>
    <row r="116" spans="1:2" x14ac:dyDescent="0.25">
      <c r="A116" t="s">
        <v>975</v>
      </c>
      <c r="B116" t="s">
        <v>974</v>
      </c>
    </row>
    <row r="117" spans="1:2" x14ac:dyDescent="0.25">
      <c r="A117" t="s">
        <v>977</v>
      </c>
      <c r="B117" t="s">
        <v>976</v>
      </c>
    </row>
    <row r="118" spans="1:2" x14ac:dyDescent="0.25">
      <c r="A118" t="s">
        <v>979</v>
      </c>
      <c r="B118" t="s">
        <v>978</v>
      </c>
    </row>
    <row r="119" spans="1:2" x14ac:dyDescent="0.25">
      <c r="A119" t="s">
        <v>981</v>
      </c>
      <c r="B119" t="s">
        <v>980</v>
      </c>
    </row>
    <row r="120" spans="1:2" x14ac:dyDescent="0.25">
      <c r="A120" t="s">
        <v>983</v>
      </c>
      <c r="B120" t="s">
        <v>982</v>
      </c>
    </row>
    <row r="121" spans="1:2" x14ac:dyDescent="0.25">
      <c r="A121" t="s">
        <v>985</v>
      </c>
      <c r="B121" t="s">
        <v>984</v>
      </c>
    </row>
    <row r="122" spans="1:2" x14ac:dyDescent="0.25">
      <c r="A122" t="s">
        <v>987</v>
      </c>
      <c r="B122" t="s">
        <v>986</v>
      </c>
    </row>
    <row r="123" spans="1:2" x14ac:dyDescent="0.25">
      <c r="A123" t="s">
        <v>989</v>
      </c>
      <c r="B123" t="s">
        <v>988</v>
      </c>
    </row>
    <row r="124" spans="1:2" x14ac:dyDescent="0.25">
      <c r="A124" t="s">
        <v>991</v>
      </c>
      <c r="B124" t="s">
        <v>990</v>
      </c>
    </row>
    <row r="125" spans="1:2" x14ac:dyDescent="0.25">
      <c r="A125" t="s">
        <v>993</v>
      </c>
      <c r="B125" t="s">
        <v>992</v>
      </c>
    </row>
    <row r="126" spans="1:2" x14ac:dyDescent="0.25">
      <c r="A126" t="s">
        <v>995</v>
      </c>
      <c r="B126" t="s">
        <v>994</v>
      </c>
    </row>
    <row r="127" spans="1:2" x14ac:dyDescent="0.25">
      <c r="A127" t="s">
        <v>997</v>
      </c>
      <c r="B127" t="s">
        <v>996</v>
      </c>
    </row>
    <row r="128" spans="1:2" x14ac:dyDescent="0.25">
      <c r="A128" t="s">
        <v>999</v>
      </c>
      <c r="B128" t="s">
        <v>998</v>
      </c>
    </row>
    <row r="129" spans="1:2" x14ac:dyDescent="0.25">
      <c r="A129" t="s">
        <v>1001</v>
      </c>
      <c r="B129" t="s">
        <v>1000</v>
      </c>
    </row>
    <row r="130" spans="1:2" x14ac:dyDescent="0.25">
      <c r="A130" t="s">
        <v>1003</v>
      </c>
      <c r="B130" t="s">
        <v>1002</v>
      </c>
    </row>
    <row r="131" spans="1:2" x14ac:dyDescent="0.25">
      <c r="A131" t="s">
        <v>1005</v>
      </c>
      <c r="B131" t="s">
        <v>1004</v>
      </c>
    </row>
    <row r="132" spans="1:2" x14ac:dyDescent="0.25">
      <c r="A132" t="s">
        <v>1007</v>
      </c>
      <c r="B132" t="s">
        <v>1006</v>
      </c>
    </row>
    <row r="133" spans="1:2" x14ac:dyDescent="0.25">
      <c r="A133" t="s">
        <v>1009</v>
      </c>
      <c r="B133" t="s">
        <v>1008</v>
      </c>
    </row>
    <row r="134" spans="1:2" x14ac:dyDescent="0.25">
      <c r="A134" t="s">
        <v>1011</v>
      </c>
      <c r="B134" t="s">
        <v>1010</v>
      </c>
    </row>
    <row r="135" spans="1:2" x14ac:dyDescent="0.25">
      <c r="A135" t="s">
        <v>1013</v>
      </c>
      <c r="B135" t="s">
        <v>1012</v>
      </c>
    </row>
    <row r="136" spans="1:2" x14ac:dyDescent="0.25">
      <c r="A136" t="s">
        <v>1015</v>
      </c>
      <c r="B136" t="s">
        <v>1014</v>
      </c>
    </row>
    <row r="137" spans="1:2" x14ac:dyDescent="0.25">
      <c r="A137" t="s">
        <v>1017</v>
      </c>
      <c r="B137" t="s">
        <v>1016</v>
      </c>
    </row>
    <row r="138" spans="1:2" x14ac:dyDescent="0.25">
      <c r="A138" t="s">
        <v>1019</v>
      </c>
      <c r="B138" t="s">
        <v>1018</v>
      </c>
    </row>
    <row r="139" spans="1:2" x14ac:dyDescent="0.25">
      <c r="A139" t="s">
        <v>1021</v>
      </c>
      <c r="B139" t="s">
        <v>1020</v>
      </c>
    </row>
    <row r="140" spans="1:2" x14ac:dyDescent="0.25">
      <c r="A140" t="s">
        <v>1023</v>
      </c>
      <c r="B140" t="s">
        <v>1022</v>
      </c>
    </row>
    <row r="141" spans="1:2" x14ac:dyDescent="0.25">
      <c r="A141" t="s">
        <v>1025</v>
      </c>
      <c r="B141" t="s">
        <v>1024</v>
      </c>
    </row>
    <row r="142" spans="1:2" x14ac:dyDescent="0.25">
      <c r="A142" t="s">
        <v>1027</v>
      </c>
      <c r="B142" t="s">
        <v>1026</v>
      </c>
    </row>
    <row r="143" spans="1:2" x14ac:dyDescent="0.25">
      <c r="A143" t="s">
        <v>1029</v>
      </c>
      <c r="B143" t="s">
        <v>1028</v>
      </c>
    </row>
    <row r="144" spans="1:2" x14ac:dyDescent="0.25">
      <c r="A144" t="s">
        <v>1031</v>
      </c>
      <c r="B144" t="s">
        <v>1030</v>
      </c>
    </row>
    <row r="145" spans="1:2" x14ac:dyDescent="0.25">
      <c r="A145" t="s">
        <v>1033</v>
      </c>
      <c r="B145" t="s">
        <v>1032</v>
      </c>
    </row>
    <row r="146" spans="1:2" x14ac:dyDescent="0.25">
      <c r="A146" t="s">
        <v>1035</v>
      </c>
      <c r="B146" t="s">
        <v>1034</v>
      </c>
    </row>
    <row r="147" spans="1:2" x14ac:dyDescent="0.25">
      <c r="A147" t="s">
        <v>1037</v>
      </c>
      <c r="B147" t="s">
        <v>1036</v>
      </c>
    </row>
    <row r="148" spans="1:2" x14ac:dyDescent="0.25">
      <c r="A148" t="s">
        <v>1039</v>
      </c>
      <c r="B148" t="s">
        <v>1038</v>
      </c>
    </row>
    <row r="149" spans="1:2" x14ac:dyDescent="0.25">
      <c r="A149" t="s">
        <v>1041</v>
      </c>
      <c r="B149" t="s">
        <v>1040</v>
      </c>
    </row>
    <row r="150" spans="1:2" x14ac:dyDescent="0.25">
      <c r="A150" t="s">
        <v>1043</v>
      </c>
      <c r="B150" t="s">
        <v>1042</v>
      </c>
    </row>
    <row r="151" spans="1:2" x14ac:dyDescent="0.25">
      <c r="A151" t="s">
        <v>1045</v>
      </c>
      <c r="B151" t="s">
        <v>1044</v>
      </c>
    </row>
    <row r="152" spans="1:2" x14ac:dyDescent="0.25">
      <c r="A152" t="s">
        <v>1047</v>
      </c>
      <c r="B152" t="s">
        <v>1046</v>
      </c>
    </row>
    <row r="153" spans="1:2" x14ac:dyDescent="0.25">
      <c r="A153" t="s">
        <v>1049</v>
      </c>
      <c r="B153" t="s">
        <v>1048</v>
      </c>
    </row>
    <row r="154" spans="1:2" x14ac:dyDescent="0.25">
      <c r="A154" t="s">
        <v>1051</v>
      </c>
      <c r="B154" t="s">
        <v>1050</v>
      </c>
    </row>
    <row r="155" spans="1:2" x14ac:dyDescent="0.25">
      <c r="A155" t="s">
        <v>1053</v>
      </c>
      <c r="B155" t="s">
        <v>1052</v>
      </c>
    </row>
    <row r="156" spans="1:2" x14ac:dyDescent="0.25">
      <c r="A156" t="s">
        <v>1055</v>
      </c>
      <c r="B156" t="s">
        <v>1054</v>
      </c>
    </row>
    <row r="157" spans="1:2" x14ac:dyDescent="0.25">
      <c r="A157" t="s">
        <v>1057</v>
      </c>
      <c r="B157" t="s">
        <v>1056</v>
      </c>
    </row>
    <row r="158" spans="1:2" x14ac:dyDescent="0.25">
      <c r="A158" t="s">
        <v>1059</v>
      </c>
      <c r="B158" t="s">
        <v>1058</v>
      </c>
    </row>
    <row r="159" spans="1:2" x14ac:dyDescent="0.25">
      <c r="A159" t="s">
        <v>1061</v>
      </c>
      <c r="B159" t="s">
        <v>1060</v>
      </c>
    </row>
    <row r="160" spans="1:2" x14ac:dyDescent="0.25">
      <c r="A160" t="s">
        <v>1063</v>
      </c>
      <c r="B160" t="s">
        <v>1062</v>
      </c>
    </row>
    <row r="161" spans="1:2" x14ac:dyDescent="0.25">
      <c r="A161" t="s">
        <v>1065</v>
      </c>
      <c r="B161" t="s">
        <v>1064</v>
      </c>
    </row>
    <row r="162" spans="1:2" x14ac:dyDescent="0.25">
      <c r="A162" t="s">
        <v>1067</v>
      </c>
      <c r="B162" t="s">
        <v>1066</v>
      </c>
    </row>
    <row r="163" spans="1:2" x14ac:dyDescent="0.25">
      <c r="A163" t="s">
        <v>1069</v>
      </c>
      <c r="B163" t="s">
        <v>1068</v>
      </c>
    </row>
    <row r="164" spans="1:2" x14ac:dyDescent="0.25">
      <c r="A164" t="s">
        <v>1071</v>
      </c>
      <c r="B164" t="s">
        <v>1070</v>
      </c>
    </row>
    <row r="165" spans="1:2" x14ac:dyDescent="0.25">
      <c r="A165" t="s">
        <v>1073</v>
      </c>
      <c r="B165" t="s">
        <v>1072</v>
      </c>
    </row>
    <row r="166" spans="1:2" x14ac:dyDescent="0.25">
      <c r="A166" t="s">
        <v>1075</v>
      </c>
      <c r="B166" t="s">
        <v>1074</v>
      </c>
    </row>
    <row r="167" spans="1:2" x14ac:dyDescent="0.25">
      <c r="A167" t="s">
        <v>1077</v>
      </c>
      <c r="B167" t="s">
        <v>1076</v>
      </c>
    </row>
    <row r="168" spans="1:2" x14ac:dyDescent="0.25">
      <c r="A168" t="s">
        <v>1079</v>
      </c>
      <c r="B168" t="s">
        <v>1078</v>
      </c>
    </row>
    <row r="169" spans="1:2" x14ac:dyDescent="0.25">
      <c r="A169" t="s">
        <v>1081</v>
      </c>
      <c r="B169" t="s">
        <v>1080</v>
      </c>
    </row>
    <row r="170" spans="1:2" x14ac:dyDescent="0.25">
      <c r="A170" t="s">
        <v>1083</v>
      </c>
      <c r="B170" t="s">
        <v>1082</v>
      </c>
    </row>
    <row r="171" spans="1:2" x14ac:dyDescent="0.25">
      <c r="A171" t="s">
        <v>1085</v>
      </c>
      <c r="B171" t="s">
        <v>1084</v>
      </c>
    </row>
    <row r="172" spans="1:2" x14ac:dyDescent="0.25">
      <c r="A172" t="s">
        <v>1087</v>
      </c>
      <c r="B172" t="s">
        <v>1086</v>
      </c>
    </row>
    <row r="173" spans="1:2" x14ac:dyDescent="0.25">
      <c r="A173" t="s">
        <v>1089</v>
      </c>
      <c r="B173" t="s">
        <v>1088</v>
      </c>
    </row>
    <row r="174" spans="1:2" x14ac:dyDescent="0.25">
      <c r="A174" t="s">
        <v>1091</v>
      </c>
      <c r="B174" t="s">
        <v>1090</v>
      </c>
    </row>
    <row r="175" spans="1:2" x14ac:dyDescent="0.25">
      <c r="A175" t="s">
        <v>1093</v>
      </c>
      <c r="B175" t="s">
        <v>1092</v>
      </c>
    </row>
    <row r="176" spans="1:2" x14ac:dyDescent="0.25">
      <c r="A176" t="s">
        <v>1095</v>
      </c>
      <c r="B176" t="s">
        <v>1094</v>
      </c>
    </row>
    <row r="177" spans="1:2" x14ac:dyDescent="0.25">
      <c r="A177" t="s">
        <v>1097</v>
      </c>
      <c r="B177" t="s">
        <v>1096</v>
      </c>
    </row>
    <row r="178" spans="1:2" x14ac:dyDescent="0.25">
      <c r="A178" t="s">
        <v>1099</v>
      </c>
      <c r="B178" t="s">
        <v>1098</v>
      </c>
    </row>
    <row r="179" spans="1:2" x14ac:dyDescent="0.25">
      <c r="A179" t="s">
        <v>1101</v>
      </c>
      <c r="B179" t="s">
        <v>1100</v>
      </c>
    </row>
    <row r="180" spans="1:2" x14ac:dyDescent="0.25">
      <c r="A180" t="s">
        <v>1103</v>
      </c>
      <c r="B180" t="s">
        <v>1102</v>
      </c>
    </row>
    <row r="181" spans="1:2" x14ac:dyDescent="0.25">
      <c r="A181" t="s">
        <v>1105</v>
      </c>
      <c r="B181" t="s">
        <v>1104</v>
      </c>
    </row>
    <row r="182" spans="1:2" x14ac:dyDescent="0.25">
      <c r="A182" t="s">
        <v>1107</v>
      </c>
      <c r="B182" t="s">
        <v>1106</v>
      </c>
    </row>
    <row r="183" spans="1:2" x14ac:dyDescent="0.25">
      <c r="A183" t="s">
        <v>1109</v>
      </c>
      <c r="B183" t="s">
        <v>1108</v>
      </c>
    </row>
    <row r="184" spans="1:2" x14ac:dyDescent="0.25">
      <c r="A184" t="s">
        <v>1111</v>
      </c>
      <c r="B184" t="s">
        <v>1110</v>
      </c>
    </row>
    <row r="185" spans="1:2" x14ac:dyDescent="0.25">
      <c r="A185" t="s">
        <v>1113</v>
      </c>
      <c r="B185" t="s">
        <v>1112</v>
      </c>
    </row>
    <row r="186" spans="1:2" x14ac:dyDescent="0.25">
      <c r="A186" t="s">
        <v>1115</v>
      </c>
      <c r="B186" t="s">
        <v>1114</v>
      </c>
    </row>
    <row r="187" spans="1:2" x14ac:dyDescent="0.25">
      <c r="A187" t="s">
        <v>1117</v>
      </c>
      <c r="B187" t="s">
        <v>1116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Tuen budjettitiedot</vt:lpstr>
      <vt:lpstr>2 Maakoodit</vt:lpstr>
      <vt:lpstr>3 Toimialat</vt:lpstr>
      <vt:lpstr>4 SDGt</vt:lpstr>
    </vt:vector>
  </TitlesOfParts>
  <Company>Formin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Formin</dc:creator>
  <cp:lastModifiedBy>Paajavuori Miikka</cp:lastModifiedBy>
  <cp:lastPrinted>2019-02-26T14:35:45Z</cp:lastPrinted>
  <dcterms:created xsi:type="dcterms:W3CDTF">2003-01-21T06:36:34Z</dcterms:created>
  <dcterms:modified xsi:type="dcterms:W3CDTF">2022-03-29T11:55:53Z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_FORMAT">
    <vt:i4>4</vt:i4>
  </property>
</Properties>
</file>