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" yWindow="5280" windowWidth="20376" windowHeight="2868"/>
  </bookViews>
  <sheets>
    <sheet name="1 Tuen budjettitiedot" sheetId="1" r:id="rId1"/>
    <sheet name="2 Maakoodit" sheetId="23" r:id="rId2"/>
    <sheet name="3 Toimialat" sheetId="24" r:id="rId3"/>
  </sheets>
  <definedNames>
    <definedName name="OLE_LINK2" localSheetId="0">'1 Tuen budjettitiedot'!#REF!</definedName>
    <definedName name="OLE_LINK3" localSheetId="0">'1 Tuen budjettitiedot'!#REF!</definedName>
  </definedNames>
  <calcPr calcId="145621"/>
</workbook>
</file>

<file path=xl/calcChain.xml><?xml version="1.0" encoding="utf-8"?>
<calcChain xmlns="http://schemas.openxmlformats.org/spreadsheetml/2006/main">
  <c r="AN15" i="1" l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G15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F16" i="1" s="1"/>
  <c r="BD16" i="1"/>
  <c r="BE16" i="1"/>
  <c r="BG16" i="1"/>
  <c r="BH16" i="1"/>
  <c r="BI16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F18" i="1" s="1"/>
  <c r="BD18" i="1"/>
  <c r="BE18" i="1"/>
  <c r="BG18" i="1"/>
  <c r="BH18" i="1"/>
  <c r="BI18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F20" i="1" s="1"/>
  <c r="BD20" i="1"/>
  <c r="BE20" i="1"/>
  <c r="BG20" i="1"/>
  <c r="BH20" i="1"/>
  <c r="BI20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F22" i="1" s="1"/>
  <c r="BD22" i="1"/>
  <c r="BE22" i="1"/>
  <c r="BG22" i="1"/>
  <c r="BH22" i="1"/>
  <c r="BI22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G23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F24" i="1" s="1"/>
  <c r="BD24" i="1"/>
  <c r="BE24" i="1"/>
  <c r="BG24" i="1"/>
  <c r="BH24" i="1"/>
  <c r="BI24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F26" i="1" s="1"/>
  <c r="BD26" i="1"/>
  <c r="BE26" i="1"/>
  <c r="BG26" i="1"/>
  <c r="BH26" i="1"/>
  <c r="BI26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F28" i="1" s="1"/>
  <c r="BD28" i="1"/>
  <c r="BE28" i="1"/>
  <c r="BG28" i="1"/>
  <c r="BH28" i="1"/>
  <c r="BI28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F30" i="1" s="1"/>
  <c r="BD30" i="1"/>
  <c r="BE30" i="1"/>
  <c r="BG30" i="1"/>
  <c r="BH30" i="1"/>
  <c r="BI30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G31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F32" i="1" s="1"/>
  <c r="BD32" i="1"/>
  <c r="BE32" i="1"/>
  <c r="BG32" i="1"/>
  <c r="BH32" i="1"/>
  <c r="BI32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F34" i="1" s="1"/>
  <c r="BD34" i="1"/>
  <c r="BE34" i="1"/>
  <c r="BG34" i="1"/>
  <c r="BH34" i="1"/>
  <c r="BI34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F36" i="1" s="1"/>
  <c r="BD36" i="1"/>
  <c r="BE36" i="1"/>
  <c r="BG36" i="1"/>
  <c r="BH36" i="1"/>
  <c r="BI36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G37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F38" i="1" s="1"/>
  <c r="BD38" i="1"/>
  <c r="BE38" i="1"/>
  <c r="BG38" i="1"/>
  <c r="BH38" i="1"/>
  <c r="BI38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F40" i="1" s="1"/>
  <c r="BD40" i="1"/>
  <c r="BE40" i="1"/>
  <c r="BG40" i="1"/>
  <c r="BH40" i="1"/>
  <c r="BI40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F42" i="1" s="1"/>
  <c r="BD42" i="1"/>
  <c r="BE42" i="1"/>
  <c r="BG42" i="1"/>
  <c r="BH42" i="1"/>
  <c r="BI42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F44" i="1" s="1"/>
  <c r="BD44" i="1"/>
  <c r="BE44" i="1"/>
  <c r="BG44" i="1"/>
  <c r="BH44" i="1"/>
  <c r="BI44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G45" i="1" s="1"/>
  <c r="BD45" i="1"/>
  <c r="BE45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F46" i="1" s="1"/>
  <c r="BD46" i="1"/>
  <c r="BE46" i="1"/>
  <c r="BG46" i="1"/>
  <c r="BH46" i="1"/>
  <c r="BI46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F47" i="1" s="1"/>
  <c r="BD47" i="1"/>
  <c r="BE47" i="1"/>
  <c r="BG47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F48" i="1" s="1"/>
  <c r="BD48" i="1"/>
  <c r="BE48" i="1"/>
  <c r="BG48" i="1"/>
  <c r="BH48" i="1"/>
  <c r="BI48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F50" i="1" s="1"/>
  <c r="BD50" i="1"/>
  <c r="BE50" i="1"/>
  <c r="BG50" i="1"/>
  <c r="BH50" i="1"/>
  <c r="BI50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F52" i="1" s="1"/>
  <c r="BD52" i="1"/>
  <c r="BE52" i="1"/>
  <c r="BG52" i="1"/>
  <c r="BH52" i="1"/>
  <c r="BI52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F54" i="1" s="1"/>
  <c r="BD54" i="1"/>
  <c r="BE54" i="1"/>
  <c r="BG54" i="1"/>
  <c r="BH54" i="1"/>
  <c r="BI54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G55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F56" i="1" s="1"/>
  <c r="BD56" i="1"/>
  <c r="BE56" i="1"/>
  <c r="BG56" i="1"/>
  <c r="BH56" i="1"/>
  <c r="BI56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F58" i="1" s="1"/>
  <c r="BD58" i="1"/>
  <c r="BE58" i="1"/>
  <c r="BG58" i="1"/>
  <c r="BH58" i="1"/>
  <c r="BI58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F60" i="1" s="1"/>
  <c r="BD60" i="1"/>
  <c r="BE60" i="1"/>
  <c r="BG60" i="1"/>
  <c r="BH60" i="1"/>
  <c r="BI60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F62" i="1" s="1"/>
  <c r="BD62" i="1"/>
  <c r="BE62" i="1"/>
  <c r="BG62" i="1"/>
  <c r="BH62" i="1"/>
  <c r="BI62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G63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F64" i="1" s="1"/>
  <c r="BD64" i="1"/>
  <c r="BE64" i="1"/>
  <c r="BG64" i="1"/>
  <c r="BH64" i="1"/>
  <c r="BI64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F66" i="1" s="1"/>
  <c r="BD66" i="1"/>
  <c r="BE66" i="1"/>
  <c r="BG66" i="1"/>
  <c r="BH66" i="1"/>
  <c r="BI66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F68" i="1" s="1"/>
  <c r="BD68" i="1"/>
  <c r="BE68" i="1"/>
  <c r="BG68" i="1"/>
  <c r="BH68" i="1"/>
  <c r="BI68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G69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F70" i="1" s="1"/>
  <c r="BD70" i="1"/>
  <c r="BE70" i="1"/>
  <c r="BG70" i="1"/>
  <c r="BH70" i="1"/>
  <c r="BI70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F72" i="1" s="1"/>
  <c r="BD72" i="1"/>
  <c r="BE72" i="1"/>
  <c r="BG72" i="1"/>
  <c r="BH72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H73" i="1" s="1"/>
  <c r="BD73" i="1"/>
  <c r="BE73" i="1"/>
  <c r="BF73" i="1"/>
  <c r="BG73" i="1"/>
  <c r="BI73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I74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G75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F76" i="1" s="1"/>
  <c r="BD76" i="1"/>
  <c r="BE76" i="1"/>
  <c r="BG76" i="1"/>
  <c r="BH76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H77" i="1" s="1"/>
  <c r="BD77" i="1"/>
  <c r="BE77" i="1"/>
  <c r="BF77" i="1"/>
  <c r="BG77" i="1"/>
  <c r="BI77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I78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G79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F80" i="1" s="1"/>
  <c r="BD80" i="1"/>
  <c r="BE80" i="1"/>
  <c r="BG80" i="1"/>
  <c r="BH80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H81" i="1" s="1"/>
  <c r="BD81" i="1"/>
  <c r="BE81" i="1"/>
  <c r="BF81" i="1"/>
  <c r="BG81" i="1"/>
  <c r="BI81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I82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F83" i="1" s="1"/>
  <c r="BD83" i="1"/>
  <c r="BE83" i="1"/>
  <c r="BG83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F84" i="1" s="1"/>
  <c r="BD84" i="1"/>
  <c r="BE84" i="1"/>
  <c r="BG84" i="1"/>
  <c r="BH84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H85" i="1" s="1"/>
  <c r="BD85" i="1"/>
  <c r="BE85" i="1"/>
  <c r="BF85" i="1"/>
  <c r="BG85" i="1"/>
  <c r="BI85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H86" i="1"/>
  <c r="BI86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F88" i="1" s="1"/>
  <c r="BD88" i="1"/>
  <c r="BE88" i="1"/>
  <c r="BG88" i="1"/>
  <c r="BH88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H89" i="1" s="1"/>
  <c r="BD89" i="1"/>
  <c r="BE89" i="1"/>
  <c r="BF89" i="1"/>
  <c r="BG89" i="1"/>
  <c r="BI89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I90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G91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F92" i="1" s="1"/>
  <c r="BD92" i="1"/>
  <c r="BE92" i="1"/>
  <c r="BG92" i="1"/>
  <c r="BH92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H93" i="1" s="1"/>
  <c r="BD93" i="1"/>
  <c r="BE93" i="1"/>
  <c r="BF93" i="1"/>
  <c r="BG93" i="1"/>
  <c r="BI93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H94" i="1" s="1"/>
  <c r="BD94" i="1"/>
  <c r="BE94" i="1"/>
  <c r="BI94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G95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F96" i="1" s="1"/>
  <c r="BD96" i="1"/>
  <c r="BE96" i="1"/>
  <c r="BG96" i="1"/>
  <c r="BH96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H97" i="1" s="1"/>
  <c r="BD97" i="1"/>
  <c r="BE97" i="1"/>
  <c r="BF97" i="1"/>
  <c r="BG97" i="1"/>
  <c r="BI97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I98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G99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H100" i="1" s="1"/>
  <c r="BD100" i="1"/>
  <c r="BE100" i="1"/>
  <c r="BF100" i="1"/>
  <c r="BG100" i="1"/>
  <c r="BI100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G101" i="1"/>
  <c r="BH101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H102" i="1" s="1"/>
  <c r="BD102" i="1"/>
  <c r="BE102" i="1"/>
  <c r="BF102" i="1"/>
  <c r="BG102" i="1"/>
  <c r="BI102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H103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H104" i="1" s="1"/>
  <c r="BD104" i="1"/>
  <c r="BE104" i="1"/>
  <c r="BF104" i="1"/>
  <c r="BG104" i="1"/>
  <c r="BI104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G105" i="1" s="1"/>
  <c r="BD105" i="1"/>
  <c r="BE105" i="1"/>
  <c r="BH105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H106" i="1" s="1"/>
  <c r="BD106" i="1"/>
  <c r="BE106" i="1"/>
  <c r="BF106" i="1"/>
  <c r="BG106" i="1"/>
  <c r="BI106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H107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H108" i="1" s="1"/>
  <c r="BD108" i="1"/>
  <c r="BE108" i="1"/>
  <c r="BF108" i="1"/>
  <c r="BG108" i="1"/>
  <c r="BI108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G109" i="1"/>
  <c r="BH109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H110" i="1" s="1"/>
  <c r="BD110" i="1"/>
  <c r="BE110" i="1"/>
  <c r="BF110" i="1"/>
  <c r="BG110" i="1"/>
  <c r="BI110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H111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H112" i="1" s="1"/>
  <c r="BD112" i="1"/>
  <c r="BE112" i="1"/>
  <c r="BF112" i="1"/>
  <c r="BG112" i="1"/>
  <c r="BI112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H113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H114" i="1" s="1"/>
  <c r="BD114" i="1"/>
  <c r="BE114" i="1"/>
  <c r="BF114" i="1"/>
  <c r="BG114" i="1"/>
  <c r="BI114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H115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H116" i="1" s="1"/>
  <c r="BD116" i="1"/>
  <c r="BE116" i="1"/>
  <c r="BF116" i="1"/>
  <c r="BG116" i="1"/>
  <c r="BI116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G117" i="1"/>
  <c r="BH117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H118" i="1" s="1"/>
  <c r="BD118" i="1"/>
  <c r="BE118" i="1"/>
  <c r="BF118" i="1"/>
  <c r="BG118" i="1"/>
  <c r="BI118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H119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H120" i="1" s="1"/>
  <c r="BD120" i="1"/>
  <c r="BE120" i="1"/>
  <c r="BF120" i="1"/>
  <c r="BG120" i="1"/>
  <c r="BI120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G121" i="1" s="1"/>
  <c r="BD121" i="1"/>
  <c r="BE121" i="1"/>
  <c r="BH121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H122" i="1" s="1"/>
  <c r="BD122" i="1"/>
  <c r="BE122" i="1"/>
  <c r="BF122" i="1"/>
  <c r="BG122" i="1"/>
  <c r="BI122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H123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H124" i="1" s="1"/>
  <c r="BD124" i="1"/>
  <c r="BE124" i="1"/>
  <c r="BF124" i="1"/>
  <c r="BG124" i="1"/>
  <c r="BI124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G125" i="1"/>
  <c r="BH125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H126" i="1" s="1"/>
  <c r="BD126" i="1"/>
  <c r="BE126" i="1"/>
  <c r="BF126" i="1"/>
  <c r="BG126" i="1"/>
  <c r="BI126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H127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H128" i="1" s="1"/>
  <c r="BD128" i="1"/>
  <c r="BE128" i="1"/>
  <c r="BF128" i="1"/>
  <c r="BG128" i="1"/>
  <c r="BI128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H129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H130" i="1" s="1"/>
  <c r="BD130" i="1"/>
  <c r="BE130" i="1"/>
  <c r="BF130" i="1"/>
  <c r="BG130" i="1"/>
  <c r="BI130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H131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H132" i="1" s="1"/>
  <c r="BD132" i="1"/>
  <c r="BE132" i="1"/>
  <c r="BF132" i="1"/>
  <c r="BG132" i="1"/>
  <c r="BI132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G133" i="1"/>
  <c r="BH133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H134" i="1" s="1"/>
  <c r="BD134" i="1"/>
  <c r="BE134" i="1"/>
  <c r="BF134" i="1"/>
  <c r="BG134" i="1"/>
  <c r="BI134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F135" i="1" s="1"/>
  <c r="BD135" i="1"/>
  <c r="BE135" i="1"/>
  <c r="BH135" i="1"/>
  <c r="BI135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H136" i="1" s="1"/>
  <c r="BD136" i="1"/>
  <c r="BE136" i="1"/>
  <c r="BG136" i="1"/>
  <c r="BI136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F137" i="1" s="1"/>
  <c r="BD137" i="1"/>
  <c r="BE137" i="1"/>
  <c r="BH137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H138" i="1" s="1"/>
  <c r="BD138" i="1"/>
  <c r="BE138" i="1"/>
  <c r="BF138" i="1"/>
  <c r="BG138" i="1"/>
  <c r="BI138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F139" i="1" s="1"/>
  <c r="BD139" i="1"/>
  <c r="BE139" i="1"/>
  <c r="BH139" i="1"/>
  <c r="BI139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H140" i="1" s="1"/>
  <c r="BD140" i="1"/>
  <c r="BE140" i="1"/>
  <c r="BG140" i="1"/>
  <c r="BI140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F141" i="1" s="1"/>
  <c r="BD141" i="1"/>
  <c r="BE141" i="1"/>
  <c r="BH141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H142" i="1" s="1"/>
  <c r="BD142" i="1"/>
  <c r="BE142" i="1"/>
  <c r="BF142" i="1"/>
  <c r="BG142" i="1"/>
  <c r="BI142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F143" i="1" s="1"/>
  <c r="BD143" i="1"/>
  <c r="BE143" i="1"/>
  <c r="BH143" i="1"/>
  <c r="BI143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H144" i="1" s="1"/>
  <c r="BD144" i="1"/>
  <c r="BE144" i="1"/>
  <c r="BG144" i="1"/>
  <c r="BI144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F145" i="1" s="1"/>
  <c r="BD145" i="1"/>
  <c r="BE145" i="1"/>
  <c r="BH145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H146" i="1" s="1"/>
  <c r="BD146" i="1"/>
  <c r="BE146" i="1"/>
  <c r="BF146" i="1"/>
  <c r="BG146" i="1"/>
  <c r="BI146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F147" i="1" s="1"/>
  <c r="BD147" i="1"/>
  <c r="BE147" i="1"/>
  <c r="BH147" i="1"/>
  <c r="BI147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H148" i="1" s="1"/>
  <c r="BD148" i="1"/>
  <c r="BE148" i="1"/>
  <c r="BG148" i="1"/>
  <c r="BI148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F149" i="1" s="1"/>
  <c r="BD149" i="1"/>
  <c r="BE149" i="1"/>
  <c r="BH149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H150" i="1" s="1"/>
  <c r="BD150" i="1"/>
  <c r="BE150" i="1"/>
  <c r="BF150" i="1"/>
  <c r="BG150" i="1"/>
  <c r="BI150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F151" i="1" s="1"/>
  <c r="BD151" i="1"/>
  <c r="BE151" i="1"/>
  <c r="BH151" i="1"/>
  <c r="BI151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H152" i="1" s="1"/>
  <c r="BD152" i="1"/>
  <c r="BE152" i="1"/>
  <c r="BG152" i="1"/>
  <c r="BI152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F153" i="1" s="1"/>
  <c r="BD153" i="1"/>
  <c r="BE153" i="1"/>
  <c r="BH153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H154" i="1" s="1"/>
  <c r="BD154" i="1"/>
  <c r="BE154" i="1"/>
  <c r="BF154" i="1"/>
  <c r="BG154" i="1"/>
  <c r="BI154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F155" i="1" s="1"/>
  <c r="BD155" i="1"/>
  <c r="BE155" i="1"/>
  <c r="BH155" i="1"/>
  <c r="BI155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H156" i="1" s="1"/>
  <c r="BD156" i="1"/>
  <c r="BE156" i="1"/>
  <c r="BG156" i="1"/>
  <c r="BI156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F157" i="1" s="1"/>
  <c r="BD157" i="1"/>
  <c r="BE157" i="1"/>
  <c r="BH157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H158" i="1" s="1"/>
  <c r="BD158" i="1"/>
  <c r="BE158" i="1"/>
  <c r="BF158" i="1"/>
  <c r="BG158" i="1"/>
  <c r="BI158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F159" i="1" s="1"/>
  <c r="BD159" i="1"/>
  <c r="BE159" i="1"/>
  <c r="BH159" i="1"/>
  <c r="BI159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H160" i="1" s="1"/>
  <c r="BD160" i="1"/>
  <c r="BE160" i="1"/>
  <c r="BG160" i="1"/>
  <c r="BI160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F161" i="1" s="1"/>
  <c r="BD161" i="1"/>
  <c r="BE161" i="1"/>
  <c r="BH161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I163" i="1" s="1"/>
  <c r="BD163" i="1"/>
  <c r="BE163" i="1"/>
  <c r="BG163" i="1"/>
  <c r="BH163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I165" i="1" s="1"/>
  <c r="BD165" i="1"/>
  <c r="BE165" i="1"/>
  <c r="BG165" i="1"/>
  <c r="BH165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I167" i="1" s="1"/>
  <c r="BD167" i="1"/>
  <c r="BE167" i="1"/>
  <c r="BG167" i="1"/>
  <c r="BH167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I169" i="1" s="1"/>
  <c r="BD169" i="1"/>
  <c r="BE169" i="1"/>
  <c r="BG169" i="1"/>
  <c r="BH169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I171" i="1" s="1"/>
  <c r="BD171" i="1"/>
  <c r="BE171" i="1"/>
  <c r="BG171" i="1"/>
  <c r="BH171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I173" i="1" s="1"/>
  <c r="BD173" i="1"/>
  <c r="BE173" i="1"/>
  <c r="BG173" i="1"/>
  <c r="BH173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I175" i="1" s="1"/>
  <c r="BD175" i="1"/>
  <c r="BE175" i="1"/>
  <c r="BG175" i="1"/>
  <c r="BH175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I177" i="1" s="1"/>
  <c r="BD177" i="1"/>
  <c r="BE177" i="1"/>
  <c r="BG177" i="1"/>
  <c r="BH177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I179" i="1" s="1"/>
  <c r="BD179" i="1"/>
  <c r="BE179" i="1"/>
  <c r="BG179" i="1"/>
  <c r="BH179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I181" i="1" s="1"/>
  <c r="BD181" i="1"/>
  <c r="BE181" i="1"/>
  <c r="BG181" i="1"/>
  <c r="BH181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I183" i="1" s="1"/>
  <c r="BD183" i="1"/>
  <c r="BE183" i="1"/>
  <c r="BG183" i="1"/>
  <c r="BH183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I185" i="1" s="1"/>
  <c r="BD185" i="1"/>
  <c r="BE185" i="1"/>
  <c r="BG185" i="1"/>
  <c r="BH185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I187" i="1" s="1"/>
  <c r="BD187" i="1"/>
  <c r="BE187" i="1"/>
  <c r="BG187" i="1"/>
  <c r="BH187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H188" i="1" s="1"/>
  <c r="BD188" i="1"/>
  <c r="BE188" i="1"/>
  <c r="BF188" i="1"/>
  <c r="BG188" i="1"/>
  <c r="BI188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I189" i="1" s="1"/>
  <c r="BD189" i="1"/>
  <c r="BE189" i="1"/>
  <c r="BG189" i="1"/>
  <c r="BH189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H190" i="1" s="1"/>
  <c r="BD190" i="1"/>
  <c r="BE190" i="1"/>
  <c r="BF190" i="1"/>
  <c r="BG190" i="1"/>
  <c r="BI190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I191" i="1" s="1"/>
  <c r="BD191" i="1"/>
  <c r="BE191" i="1"/>
  <c r="BG191" i="1"/>
  <c r="BH191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H192" i="1" s="1"/>
  <c r="BD192" i="1"/>
  <c r="BE192" i="1"/>
  <c r="BF192" i="1"/>
  <c r="BG192" i="1"/>
  <c r="BI192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I193" i="1" s="1"/>
  <c r="BD193" i="1"/>
  <c r="BE193" i="1"/>
  <c r="BG193" i="1"/>
  <c r="BH193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H194" i="1" s="1"/>
  <c r="BD194" i="1"/>
  <c r="BE194" i="1"/>
  <c r="BF194" i="1"/>
  <c r="BG194" i="1"/>
  <c r="BI194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I195" i="1" s="1"/>
  <c r="BD195" i="1"/>
  <c r="BE195" i="1"/>
  <c r="BG195" i="1"/>
  <c r="BH195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H196" i="1" s="1"/>
  <c r="BD196" i="1"/>
  <c r="BE196" i="1"/>
  <c r="BF196" i="1"/>
  <c r="BG196" i="1"/>
  <c r="BI196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I197" i="1" s="1"/>
  <c r="BD197" i="1"/>
  <c r="BE197" i="1"/>
  <c r="BG197" i="1"/>
  <c r="BH197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H198" i="1" s="1"/>
  <c r="BD198" i="1"/>
  <c r="BE198" i="1"/>
  <c r="BF198" i="1"/>
  <c r="BG198" i="1"/>
  <c r="BI198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I199" i="1" s="1"/>
  <c r="BD199" i="1"/>
  <c r="BE199" i="1"/>
  <c r="BG199" i="1"/>
  <c r="BH199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H200" i="1" s="1"/>
  <c r="BD200" i="1"/>
  <c r="BE200" i="1"/>
  <c r="BF200" i="1"/>
  <c r="BG200" i="1"/>
  <c r="BI200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I201" i="1" s="1"/>
  <c r="BD201" i="1"/>
  <c r="BE201" i="1"/>
  <c r="BG201" i="1"/>
  <c r="BH201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H202" i="1" s="1"/>
  <c r="BD202" i="1"/>
  <c r="BE202" i="1"/>
  <c r="BF202" i="1"/>
  <c r="BG202" i="1"/>
  <c r="BI202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I203" i="1" s="1"/>
  <c r="BD203" i="1"/>
  <c r="BE203" i="1"/>
  <c r="BG203" i="1"/>
  <c r="BH203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H204" i="1" s="1"/>
  <c r="BD204" i="1"/>
  <c r="BE204" i="1"/>
  <c r="BF204" i="1"/>
  <c r="BG204" i="1"/>
  <c r="BI204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I205" i="1" s="1"/>
  <c r="BD205" i="1"/>
  <c r="BE205" i="1"/>
  <c r="BG205" i="1"/>
  <c r="BH205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H206" i="1" s="1"/>
  <c r="BD206" i="1"/>
  <c r="BE206" i="1"/>
  <c r="BF206" i="1"/>
  <c r="BG206" i="1"/>
  <c r="BI206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I207" i="1" s="1"/>
  <c r="BD207" i="1"/>
  <c r="BE207" i="1"/>
  <c r="BG207" i="1"/>
  <c r="BH207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H208" i="1" s="1"/>
  <c r="BD208" i="1"/>
  <c r="BE208" i="1"/>
  <c r="BF208" i="1"/>
  <c r="BG208" i="1"/>
  <c r="BI208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I209" i="1" s="1"/>
  <c r="BD209" i="1"/>
  <c r="BE209" i="1"/>
  <c r="BG209" i="1"/>
  <c r="BH209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H210" i="1" s="1"/>
  <c r="BD210" i="1"/>
  <c r="BE210" i="1"/>
  <c r="BF210" i="1"/>
  <c r="BG210" i="1"/>
  <c r="BI210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I211" i="1" s="1"/>
  <c r="BD211" i="1"/>
  <c r="BE211" i="1"/>
  <c r="BG211" i="1"/>
  <c r="BH211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H212" i="1" s="1"/>
  <c r="BD212" i="1"/>
  <c r="BE212" i="1"/>
  <c r="BF212" i="1"/>
  <c r="BG212" i="1"/>
  <c r="BI212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I213" i="1" s="1"/>
  <c r="BD213" i="1"/>
  <c r="BE213" i="1"/>
  <c r="BG213" i="1"/>
  <c r="BH213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H214" i="1" s="1"/>
  <c r="BD214" i="1"/>
  <c r="BE214" i="1"/>
  <c r="BF214" i="1"/>
  <c r="BG214" i="1"/>
  <c r="BI214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I215" i="1" s="1"/>
  <c r="BD215" i="1"/>
  <c r="BE215" i="1"/>
  <c r="BG215" i="1"/>
  <c r="BH215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H216" i="1" s="1"/>
  <c r="BD216" i="1"/>
  <c r="BE216" i="1"/>
  <c r="BF216" i="1"/>
  <c r="BG216" i="1"/>
  <c r="BI216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I217" i="1" s="1"/>
  <c r="BD217" i="1"/>
  <c r="BE217" i="1"/>
  <c r="BG217" i="1"/>
  <c r="BH217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H218" i="1" s="1"/>
  <c r="BD218" i="1"/>
  <c r="BE218" i="1"/>
  <c r="BF218" i="1"/>
  <c r="BG218" i="1"/>
  <c r="BI218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I219" i="1" s="1"/>
  <c r="BD219" i="1"/>
  <c r="BE219" i="1"/>
  <c r="BG219" i="1"/>
  <c r="BH219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H220" i="1" s="1"/>
  <c r="BD220" i="1"/>
  <c r="BE220" i="1"/>
  <c r="BF220" i="1"/>
  <c r="BG220" i="1"/>
  <c r="BI220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I221" i="1" s="1"/>
  <c r="BD221" i="1"/>
  <c r="BE221" i="1"/>
  <c r="BG221" i="1"/>
  <c r="BH221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H222" i="1" s="1"/>
  <c r="BD222" i="1"/>
  <c r="BE222" i="1"/>
  <c r="BF222" i="1"/>
  <c r="BG222" i="1"/>
  <c r="BI222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I223" i="1" s="1"/>
  <c r="BD223" i="1"/>
  <c r="BE223" i="1"/>
  <c r="BG223" i="1"/>
  <c r="BH223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H224" i="1" s="1"/>
  <c r="BD224" i="1"/>
  <c r="BE224" i="1"/>
  <c r="BF224" i="1"/>
  <c r="BG224" i="1"/>
  <c r="BI224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I225" i="1" s="1"/>
  <c r="BD225" i="1"/>
  <c r="BE225" i="1"/>
  <c r="BG225" i="1"/>
  <c r="BH225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H226" i="1" s="1"/>
  <c r="BD226" i="1"/>
  <c r="BE226" i="1"/>
  <c r="BF226" i="1"/>
  <c r="BG226" i="1"/>
  <c r="BI226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I227" i="1" s="1"/>
  <c r="BD227" i="1"/>
  <c r="BE227" i="1"/>
  <c r="BG227" i="1"/>
  <c r="BH227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H228" i="1" s="1"/>
  <c r="BD228" i="1"/>
  <c r="BE228" i="1"/>
  <c r="BF228" i="1"/>
  <c r="BG228" i="1"/>
  <c r="BI228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I229" i="1" s="1"/>
  <c r="BD229" i="1"/>
  <c r="BE229" i="1"/>
  <c r="BG229" i="1"/>
  <c r="BH229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H230" i="1" s="1"/>
  <c r="BD230" i="1"/>
  <c r="BE230" i="1"/>
  <c r="BF230" i="1"/>
  <c r="BG230" i="1"/>
  <c r="BI230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I231" i="1" s="1"/>
  <c r="BD231" i="1"/>
  <c r="BE231" i="1"/>
  <c r="BG231" i="1"/>
  <c r="BH231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H232" i="1" s="1"/>
  <c r="BD232" i="1"/>
  <c r="BE232" i="1"/>
  <c r="BF232" i="1"/>
  <c r="BG232" i="1"/>
  <c r="BI232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I233" i="1" s="1"/>
  <c r="BD233" i="1"/>
  <c r="BE233" i="1"/>
  <c r="BG233" i="1"/>
  <c r="BH233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H234" i="1" s="1"/>
  <c r="BD234" i="1"/>
  <c r="BE234" i="1"/>
  <c r="BF234" i="1"/>
  <c r="BG234" i="1"/>
  <c r="BI234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I235" i="1" s="1"/>
  <c r="BD235" i="1"/>
  <c r="BE235" i="1"/>
  <c r="BG235" i="1"/>
  <c r="BH235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H236" i="1" s="1"/>
  <c r="BD236" i="1"/>
  <c r="BE236" i="1"/>
  <c r="BF236" i="1"/>
  <c r="BG236" i="1"/>
  <c r="BI236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I237" i="1" s="1"/>
  <c r="BD237" i="1"/>
  <c r="BE237" i="1"/>
  <c r="BG237" i="1"/>
  <c r="BH237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H238" i="1" s="1"/>
  <c r="BD238" i="1"/>
  <c r="BE238" i="1"/>
  <c r="BF238" i="1"/>
  <c r="BG238" i="1"/>
  <c r="BI238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I239" i="1" s="1"/>
  <c r="BD239" i="1"/>
  <c r="BE239" i="1"/>
  <c r="BG239" i="1"/>
  <c r="BH239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H240" i="1" s="1"/>
  <c r="BD240" i="1"/>
  <c r="BE240" i="1"/>
  <c r="BF240" i="1"/>
  <c r="BG240" i="1"/>
  <c r="BI240" i="1"/>
  <c r="AN241" i="1"/>
  <c r="AO241" i="1"/>
  <c r="AP241" i="1"/>
  <c r="AQ241" i="1"/>
  <c r="AR241" i="1"/>
  <c r="AS241" i="1"/>
  <c r="AT241" i="1"/>
  <c r="AU241" i="1"/>
  <c r="AV241" i="1"/>
  <c r="AW241" i="1"/>
  <c r="AX241" i="1"/>
  <c r="AY241" i="1"/>
  <c r="AZ241" i="1"/>
  <c r="BA241" i="1"/>
  <c r="BB241" i="1"/>
  <c r="BC241" i="1"/>
  <c r="BI241" i="1" s="1"/>
  <c r="BD241" i="1"/>
  <c r="BE241" i="1"/>
  <c r="BG241" i="1"/>
  <c r="BH241" i="1"/>
  <c r="AN242" i="1"/>
  <c r="AO242" i="1"/>
  <c r="AP242" i="1"/>
  <c r="AQ242" i="1"/>
  <c r="AR242" i="1"/>
  <c r="AS242" i="1"/>
  <c r="AT242" i="1"/>
  <c r="AU242" i="1"/>
  <c r="AV242" i="1"/>
  <c r="AW242" i="1"/>
  <c r="AX242" i="1"/>
  <c r="AY242" i="1"/>
  <c r="AZ242" i="1"/>
  <c r="BA242" i="1"/>
  <c r="BB242" i="1"/>
  <c r="BC242" i="1"/>
  <c r="BH242" i="1" s="1"/>
  <c r="BD242" i="1"/>
  <c r="BE242" i="1"/>
  <c r="BF242" i="1"/>
  <c r="BG242" i="1"/>
  <c r="BI242" i="1"/>
  <c r="AN243" i="1"/>
  <c r="AO243" i="1"/>
  <c r="AP243" i="1"/>
  <c r="AQ243" i="1"/>
  <c r="AR243" i="1"/>
  <c r="AS243" i="1"/>
  <c r="AT243" i="1"/>
  <c r="AU243" i="1"/>
  <c r="AV243" i="1"/>
  <c r="AW243" i="1"/>
  <c r="AX243" i="1"/>
  <c r="AY243" i="1"/>
  <c r="AZ243" i="1"/>
  <c r="BA243" i="1"/>
  <c r="BB243" i="1"/>
  <c r="BC243" i="1"/>
  <c r="BI243" i="1" s="1"/>
  <c r="BD243" i="1"/>
  <c r="BE243" i="1"/>
  <c r="BG243" i="1"/>
  <c r="BH243" i="1"/>
  <c r="AN244" i="1"/>
  <c r="AO244" i="1"/>
  <c r="AP244" i="1"/>
  <c r="AQ244" i="1"/>
  <c r="AR244" i="1"/>
  <c r="AS244" i="1"/>
  <c r="AT244" i="1"/>
  <c r="AU244" i="1"/>
  <c r="AV244" i="1"/>
  <c r="AW244" i="1"/>
  <c r="AX244" i="1"/>
  <c r="AY244" i="1"/>
  <c r="AZ244" i="1"/>
  <c r="BA244" i="1"/>
  <c r="BB244" i="1"/>
  <c r="BC244" i="1"/>
  <c r="BH244" i="1" s="1"/>
  <c r="BD244" i="1"/>
  <c r="BE244" i="1"/>
  <c r="BF244" i="1"/>
  <c r="BG244" i="1"/>
  <c r="BI244" i="1"/>
  <c r="AN245" i="1"/>
  <c r="AO245" i="1"/>
  <c r="AP245" i="1"/>
  <c r="AQ245" i="1"/>
  <c r="AR245" i="1"/>
  <c r="AS245" i="1"/>
  <c r="AT245" i="1"/>
  <c r="AU245" i="1"/>
  <c r="AV245" i="1"/>
  <c r="AW245" i="1"/>
  <c r="AX245" i="1"/>
  <c r="AY245" i="1"/>
  <c r="AZ245" i="1"/>
  <c r="BA245" i="1"/>
  <c r="BB245" i="1"/>
  <c r="BC245" i="1"/>
  <c r="BI245" i="1" s="1"/>
  <c r="BD245" i="1"/>
  <c r="BE245" i="1"/>
  <c r="BG245" i="1"/>
  <c r="BH245" i="1"/>
  <c r="AN246" i="1"/>
  <c r="AO246" i="1"/>
  <c r="AP246" i="1"/>
  <c r="AQ246" i="1"/>
  <c r="AR246" i="1"/>
  <c r="AS246" i="1"/>
  <c r="AT246" i="1"/>
  <c r="AU246" i="1"/>
  <c r="AV246" i="1"/>
  <c r="AW246" i="1"/>
  <c r="AX246" i="1"/>
  <c r="AY246" i="1"/>
  <c r="AZ246" i="1"/>
  <c r="BA246" i="1"/>
  <c r="BB246" i="1"/>
  <c r="BC246" i="1"/>
  <c r="BH246" i="1" s="1"/>
  <c r="BD246" i="1"/>
  <c r="BE246" i="1"/>
  <c r="BF246" i="1"/>
  <c r="BG246" i="1"/>
  <c r="BI246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Z247" i="1"/>
  <c r="BA247" i="1"/>
  <c r="BB247" i="1"/>
  <c r="BC247" i="1"/>
  <c r="BI247" i="1" s="1"/>
  <c r="BD247" i="1"/>
  <c r="BE247" i="1"/>
  <c r="BG247" i="1"/>
  <c r="BH247" i="1"/>
  <c r="AN248" i="1"/>
  <c r="AO248" i="1"/>
  <c r="AP248" i="1"/>
  <c r="AQ248" i="1"/>
  <c r="AR248" i="1"/>
  <c r="AS248" i="1"/>
  <c r="AT248" i="1"/>
  <c r="AU248" i="1"/>
  <c r="AV248" i="1"/>
  <c r="AW248" i="1"/>
  <c r="AX248" i="1"/>
  <c r="AY248" i="1"/>
  <c r="AZ248" i="1"/>
  <c r="BA248" i="1"/>
  <c r="BB248" i="1"/>
  <c r="BC248" i="1"/>
  <c r="BH248" i="1" s="1"/>
  <c r="BD248" i="1"/>
  <c r="BE248" i="1"/>
  <c r="BF248" i="1"/>
  <c r="BG248" i="1"/>
  <c r="BI248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I249" i="1" s="1"/>
  <c r="BD249" i="1"/>
  <c r="BE249" i="1"/>
  <c r="BG249" i="1"/>
  <c r="BH249" i="1"/>
  <c r="AN250" i="1"/>
  <c r="AO250" i="1"/>
  <c r="AP250" i="1"/>
  <c r="AQ250" i="1"/>
  <c r="AR250" i="1"/>
  <c r="AS250" i="1"/>
  <c r="AT250" i="1"/>
  <c r="AU250" i="1"/>
  <c r="AV250" i="1"/>
  <c r="AW250" i="1"/>
  <c r="AX250" i="1"/>
  <c r="AY250" i="1"/>
  <c r="AZ250" i="1"/>
  <c r="BA250" i="1"/>
  <c r="BB250" i="1"/>
  <c r="BC250" i="1"/>
  <c r="BH250" i="1" s="1"/>
  <c r="BD250" i="1"/>
  <c r="BE250" i="1"/>
  <c r="BF250" i="1"/>
  <c r="BG250" i="1"/>
  <c r="BI250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I251" i="1" s="1"/>
  <c r="BD251" i="1"/>
  <c r="BE251" i="1"/>
  <c r="BG251" i="1"/>
  <c r="BH251" i="1"/>
  <c r="AN252" i="1"/>
  <c r="AO252" i="1"/>
  <c r="AP252" i="1"/>
  <c r="AQ252" i="1"/>
  <c r="AR252" i="1"/>
  <c r="AS252" i="1"/>
  <c r="AT252" i="1"/>
  <c r="AU252" i="1"/>
  <c r="AV252" i="1"/>
  <c r="AW252" i="1"/>
  <c r="AX252" i="1"/>
  <c r="AY252" i="1"/>
  <c r="AZ252" i="1"/>
  <c r="BA252" i="1"/>
  <c r="BB252" i="1"/>
  <c r="BC252" i="1"/>
  <c r="BH252" i="1" s="1"/>
  <c r="BD252" i="1"/>
  <c r="BE252" i="1"/>
  <c r="BF252" i="1"/>
  <c r="BG252" i="1"/>
  <c r="BI252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I253" i="1" s="1"/>
  <c r="BD253" i="1"/>
  <c r="BE253" i="1"/>
  <c r="BG253" i="1"/>
  <c r="BH253" i="1"/>
  <c r="AN254" i="1"/>
  <c r="AO254" i="1"/>
  <c r="AP254" i="1"/>
  <c r="AQ254" i="1"/>
  <c r="AR254" i="1"/>
  <c r="AS254" i="1"/>
  <c r="AT254" i="1"/>
  <c r="AU254" i="1"/>
  <c r="AV254" i="1"/>
  <c r="AW254" i="1"/>
  <c r="AX254" i="1"/>
  <c r="AY254" i="1"/>
  <c r="AZ254" i="1"/>
  <c r="BA254" i="1"/>
  <c r="BB254" i="1"/>
  <c r="BC254" i="1"/>
  <c r="BH254" i="1" s="1"/>
  <c r="BD254" i="1"/>
  <c r="BE254" i="1"/>
  <c r="BF254" i="1"/>
  <c r="BG254" i="1"/>
  <c r="BI254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I255" i="1" s="1"/>
  <c r="BD255" i="1"/>
  <c r="BE255" i="1"/>
  <c r="BG255" i="1"/>
  <c r="BH255" i="1"/>
  <c r="AN256" i="1"/>
  <c r="AO256" i="1"/>
  <c r="AP256" i="1"/>
  <c r="AQ256" i="1"/>
  <c r="AR256" i="1"/>
  <c r="AS256" i="1"/>
  <c r="AT256" i="1"/>
  <c r="AU256" i="1"/>
  <c r="AV256" i="1"/>
  <c r="AW256" i="1"/>
  <c r="AX256" i="1"/>
  <c r="AY256" i="1"/>
  <c r="AZ256" i="1"/>
  <c r="BA256" i="1"/>
  <c r="BB256" i="1"/>
  <c r="BC256" i="1"/>
  <c r="BH256" i="1" s="1"/>
  <c r="BD256" i="1"/>
  <c r="BE256" i="1"/>
  <c r="BF256" i="1"/>
  <c r="BG256" i="1"/>
  <c r="BI256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I257" i="1" s="1"/>
  <c r="BD257" i="1"/>
  <c r="BE257" i="1"/>
  <c r="BG257" i="1"/>
  <c r="BH257" i="1"/>
  <c r="AN258" i="1"/>
  <c r="AO258" i="1"/>
  <c r="AP258" i="1"/>
  <c r="AQ258" i="1"/>
  <c r="AR258" i="1"/>
  <c r="AS258" i="1"/>
  <c r="AT258" i="1"/>
  <c r="AU258" i="1"/>
  <c r="AV258" i="1"/>
  <c r="AW258" i="1"/>
  <c r="AX258" i="1"/>
  <c r="AY258" i="1"/>
  <c r="AZ258" i="1"/>
  <c r="BA258" i="1"/>
  <c r="BB258" i="1"/>
  <c r="BC258" i="1"/>
  <c r="BH258" i="1" s="1"/>
  <c r="BD258" i="1"/>
  <c r="BE258" i="1"/>
  <c r="BF258" i="1"/>
  <c r="BG258" i="1"/>
  <c r="BI258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I259" i="1" s="1"/>
  <c r="BD259" i="1"/>
  <c r="BE259" i="1"/>
  <c r="BG259" i="1"/>
  <c r="BH259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H260" i="1" s="1"/>
  <c r="BD260" i="1"/>
  <c r="BE260" i="1"/>
  <c r="BF260" i="1"/>
  <c r="BG260" i="1"/>
  <c r="BI260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I261" i="1" s="1"/>
  <c r="BD261" i="1"/>
  <c r="BE261" i="1"/>
  <c r="BG261" i="1"/>
  <c r="BH261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H262" i="1" s="1"/>
  <c r="BD262" i="1"/>
  <c r="BE262" i="1"/>
  <c r="BF262" i="1"/>
  <c r="BG262" i="1"/>
  <c r="BI262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I263" i="1" s="1"/>
  <c r="BD263" i="1"/>
  <c r="BE263" i="1"/>
  <c r="BG263" i="1"/>
  <c r="BH263" i="1"/>
  <c r="AN264" i="1"/>
  <c r="AO264" i="1"/>
  <c r="AP264" i="1"/>
  <c r="AQ264" i="1"/>
  <c r="AR264" i="1"/>
  <c r="AS264" i="1"/>
  <c r="AT264" i="1"/>
  <c r="AU264" i="1"/>
  <c r="AV264" i="1"/>
  <c r="AW264" i="1"/>
  <c r="AX264" i="1"/>
  <c r="AY264" i="1"/>
  <c r="AZ264" i="1"/>
  <c r="BA264" i="1"/>
  <c r="BB264" i="1"/>
  <c r="BC264" i="1"/>
  <c r="BH264" i="1" s="1"/>
  <c r="BD264" i="1"/>
  <c r="BE264" i="1"/>
  <c r="BF264" i="1"/>
  <c r="BG264" i="1"/>
  <c r="BI264" i="1"/>
  <c r="AQ14" i="1"/>
  <c r="AP14" i="1"/>
  <c r="AO14" i="1"/>
  <c r="BI131" i="1" l="1"/>
  <c r="BF131" i="1"/>
  <c r="BI123" i="1"/>
  <c r="BF123" i="1"/>
  <c r="BI115" i="1"/>
  <c r="BF115" i="1"/>
  <c r="BI107" i="1"/>
  <c r="BF107" i="1"/>
  <c r="BF98" i="1"/>
  <c r="BG98" i="1"/>
  <c r="BF82" i="1"/>
  <c r="BG82" i="1"/>
  <c r="BH15" i="1"/>
  <c r="BI15" i="1"/>
  <c r="BG157" i="1"/>
  <c r="BG153" i="1"/>
  <c r="BG145" i="1"/>
  <c r="BG137" i="1"/>
  <c r="BG131" i="1"/>
  <c r="BI129" i="1"/>
  <c r="BF129" i="1"/>
  <c r="BG115" i="1"/>
  <c r="BI113" i="1"/>
  <c r="BF113" i="1"/>
  <c r="BH98" i="1"/>
  <c r="BH95" i="1"/>
  <c r="BI95" i="1"/>
  <c r="BH82" i="1"/>
  <c r="BH79" i="1"/>
  <c r="BI79" i="1"/>
  <c r="BF78" i="1"/>
  <c r="BG78" i="1"/>
  <c r="BH55" i="1"/>
  <c r="BI55" i="1"/>
  <c r="BH53" i="1"/>
  <c r="BI53" i="1"/>
  <c r="BF53" i="1"/>
  <c r="BH23" i="1"/>
  <c r="BI23" i="1"/>
  <c r="BH21" i="1"/>
  <c r="BI21" i="1"/>
  <c r="BF21" i="1"/>
  <c r="BF15" i="1"/>
  <c r="BF263" i="1"/>
  <c r="BJ263" i="1" s="1"/>
  <c r="BF261" i="1"/>
  <c r="BF259" i="1"/>
  <c r="BF257" i="1"/>
  <c r="BF255" i="1"/>
  <c r="BJ255" i="1" s="1"/>
  <c r="BF253" i="1"/>
  <c r="BF251" i="1"/>
  <c r="BF249" i="1"/>
  <c r="BF247" i="1"/>
  <c r="BJ247" i="1" s="1"/>
  <c r="BF245" i="1"/>
  <c r="BF243" i="1"/>
  <c r="BF241" i="1"/>
  <c r="BF239" i="1"/>
  <c r="BJ239" i="1" s="1"/>
  <c r="BF237" i="1"/>
  <c r="BF235" i="1"/>
  <c r="BF233" i="1"/>
  <c r="BF231" i="1"/>
  <c r="BJ231" i="1" s="1"/>
  <c r="BF229" i="1"/>
  <c r="BF227" i="1"/>
  <c r="BF225" i="1"/>
  <c r="BF223" i="1"/>
  <c r="BJ223" i="1" s="1"/>
  <c r="BF221" i="1"/>
  <c r="BF219" i="1"/>
  <c r="BF217" i="1"/>
  <c r="BF215" i="1"/>
  <c r="BF213" i="1"/>
  <c r="BF211" i="1"/>
  <c r="BF209" i="1"/>
  <c r="BF207" i="1"/>
  <c r="BF205" i="1"/>
  <c r="BF203" i="1"/>
  <c r="BF201" i="1"/>
  <c r="BF199" i="1"/>
  <c r="BF197" i="1"/>
  <c r="BF195" i="1"/>
  <c r="BF193" i="1"/>
  <c r="BF191" i="1"/>
  <c r="BF189" i="1"/>
  <c r="BF187" i="1"/>
  <c r="BF185" i="1"/>
  <c r="BF183" i="1"/>
  <c r="BF181" i="1"/>
  <c r="BF179" i="1"/>
  <c r="BF177" i="1"/>
  <c r="BF175" i="1"/>
  <c r="BF173" i="1"/>
  <c r="BF171" i="1"/>
  <c r="BF169" i="1"/>
  <c r="BF167" i="1"/>
  <c r="BF165" i="1"/>
  <c r="BF163" i="1"/>
  <c r="BF160" i="1"/>
  <c r="BF156" i="1"/>
  <c r="BF152" i="1"/>
  <c r="BF148" i="1"/>
  <c r="BF144" i="1"/>
  <c r="BF140" i="1"/>
  <c r="BF136" i="1"/>
  <c r="BG129" i="1"/>
  <c r="BI127" i="1"/>
  <c r="BF127" i="1"/>
  <c r="BI119" i="1"/>
  <c r="BF119" i="1"/>
  <c r="BG113" i="1"/>
  <c r="BI111" i="1"/>
  <c r="BF111" i="1"/>
  <c r="BI103" i="1"/>
  <c r="BF103" i="1"/>
  <c r="BF95" i="1"/>
  <c r="BH91" i="1"/>
  <c r="BI91" i="1"/>
  <c r="BF90" i="1"/>
  <c r="BG90" i="1"/>
  <c r="BF79" i="1"/>
  <c r="BH78" i="1"/>
  <c r="BH75" i="1"/>
  <c r="BI75" i="1"/>
  <c r="BF74" i="1"/>
  <c r="BG74" i="1"/>
  <c r="BH63" i="1"/>
  <c r="BI63" i="1"/>
  <c r="BH61" i="1"/>
  <c r="BI61" i="1"/>
  <c r="BF61" i="1"/>
  <c r="BF55" i="1"/>
  <c r="BG53" i="1"/>
  <c r="BH31" i="1"/>
  <c r="BI31" i="1"/>
  <c r="BH29" i="1"/>
  <c r="BI29" i="1"/>
  <c r="BF29" i="1"/>
  <c r="BF23" i="1"/>
  <c r="BG21" i="1"/>
  <c r="BH99" i="1"/>
  <c r="BI99" i="1"/>
  <c r="BH83" i="1"/>
  <c r="BI83" i="1"/>
  <c r="BH47" i="1"/>
  <c r="BI47" i="1"/>
  <c r="BH45" i="1"/>
  <c r="BI45" i="1"/>
  <c r="BF45" i="1"/>
  <c r="BG161" i="1"/>
  <c r="BG149" i="1"/>
  <c r="BG141" i="1"/>
  <c r="BG123" i="1"/>
  <c r="BI121" i="1"/>
  <c r="BF121" i="1"/>
  <c r="BG107" i="1"/>
  <c r="BI105" i="1"/>
  <c r="BF105" i="1"/>
  <c r="BF99" i="1"/>
  <c r="BF94" i="1"/>
  <c r="BG94" i="1"/>
  <c r="BI161" i="1"/>
  <c r="BG159" i="1"/>
  <c r="BI157" i="1"/>
  <c r="BG155" i="1"/>
  <c r="BI153" i="1"/>
  <c r="BG151" i="1"/>
  <c r="BI149" i="1"/>
  <c r="BG147" i="1"/>
  <c r="BI145" i="1"/>
  <c r="BG143" i="1"/>
  <c r="BI141" i="1"/>
  <c r="BG139" i="1"/>
  <c r="BI137" i="1"/>
  <c r="BG135" i="1"/>
  <c r="BI133" i="1"/>
  <c r="BF133" i="1"/>
  <c r="BG127" i="1"/>
  <c r="BI125" i="1"/>
  <c r="BF125" i="1"/>
  <c r="BG119" i="1"/>
  <c r="BI117" i="1"/>
  <c r="BF117" i="1"/>
  <c r="BG111" i="1"/>
  <c r="BI109" i="1"/>
  <c r="BF109" i="1"/>
  <c r="BG103" i="1"/>
  <c r="BI101" i="1"/>
  <c r="BF101" i="1"/>
  <c r="BF91" i="1"/>
  <c r="BH90" i="1"/>
  <c r="BH87" i="1"/>
  <c r="BI87" i="1"/>
  <c r="BF86" i="1"/>
  <c r="BG86" i="1"/>
  <c r="BF75" i="1"/>
  <c r="BH74" i="1"/>
  <c r="BH71" i="1"/>
  <c r="BI71" i="1"/>
  <c r="BH69" i="1"/>
  <c r="BI69" i="1"/>
  <c r="BF69" i="1"/>
  <c r="BF63" i="1"/>
  <c r="BG61" i="1"/>
  <c r="BH39" i="1"/>
  <c r="BI39" i="1"/>
  <c r="BH37" i="1"/>
  <c r="BI37" i="1"/>
  <c r="BF37" i="1"/>
  <c r="BF31" i="1"/>
  <c r="BG29" i="1"/>
  <c r="BI96" i="1"/>
  <c r="BI92" i="1"/>
  <c r="BI88" i="1"/>
  <c r="BI84" i="1"/>
  <c r="BI80" i="1"/>
  <c r="BI76" i="1"/>
  <c r="BI72" i="1"/>
  <c r="BH67" i="1"/>
  <c r="BI67" i="1"/>
  <c r="BH59" i="1"/>
  <c r="BI59" i="1"/>
  <c r="BH51" i="1"/>
  <c r="BI51" i="1"/>
  <c r="BH43" i="1"/>
  <c r="BI43" i="1"/>
  <c r="BH35" i="1"/>
  <c r="BI35" i="1"/>
  <c r="BH27" i="1"/>
  <c r="BI27" i="1"/>
  <c r="BH19" i="1"/>
  <c r="BI19" i="1"/>
  <c r="BH65" i="1"/>
  <c r="BI65" i="1"/>
  <c r="BH57" i="1"/>
  <c r="BI57" i="1"/>
  <c r="BH49" i="1"/>
  <c r="BI49" i="1"/>
  <c r="BH41" i="1"/>
  <c r="BI41" i="1"/>
  <c r="BH33" i="1"/>
  <c r="BI33" i="1"/>
  <c r="BH25" i="1"/>
  <c r="BI25" i="1"/>
  <c r="BH17" i="1"/>
  <c r="BI17" i="1"/>
  <c r="BJ221" i="1"/>
  <c r="BJ222" i="1"/>
  <c r="BJ224" i="1"/>
  <c r="BJ225" i="1"/>
  <c r="BJ226" i="1"/>
  <c r="BJ227" i="1"/>
  <c r="BJ228" i="1"/>
  <c r="BJ229" i="1"/>
  <c r="BJ230" i="1"/>
  <c r="BJ232" i="1"/>
  <c r="BJ233" i="1"/>
  <c r="BJ234" i="1"/>
  <c r="BJ235" i="1"/>
  <c r="BJ236" i="1"/>
  <c r="BJ237" i="1"/>
  <c r="BJ238" i="1"/>
  <c r="BJ240" i="1"/>
  <c r="BJ241" i="1"/>
  <c r="BJ242" i="1"/>
  <c r="BJ243" i="1"/>
  <c r="BJ244" i="1"/>
  <c r="BJ245" i="1"/>
  <c r="BJ246" i="1"/>
  <c r="BJ248" i="1"/>
  <c r="BJ249" i="1"/>
  <c r="BJ250" i="1"/>
  <c r="BJ251" i="1"/>
  <c r="BJ252" i="1"/>
  <c r="BJ253" i="1"/>
  <c r="BJ254" i="1"/>
  <c r="BJ256" i="1"/>
  <c r="BJ257" i="1"/>
  <c r="BJ258" i="1"/>
  <c r="BJ259" i="1"/>
  <c r="BJ260" i="1"/>
  <c r="BJ261" i="1"/>
  <c r="BJ262" i="1"/>
  <c r="BJ264" i="1"/>
  <c r="O13" i="1"/>
  <c r="N13" i="1"/>
  <c r="M13" i="1"/>
  <c r="L13" i="1"/>
  <c r="K13" i="1"/>
  <c r="J13" i="1"/>
  <c r="I13" i="1"/>
  <c r="H13" i="1"/>
  <c r="BJ123" i="1" l="1"/>
  <c r="BJ29" i="1"/>
  <c r="BJ219" i="1"/>
  <c r="BJ195" i="1"/>
  <c r="BJ211" i="1"/>
  <c r="BJ177" i="1"/>
  <c r="BJ94" i="1"/>
  <c r="BJ81" i="1"/>
  <c r="BJ21" i="1"/>
  <c r="BJ187" i="1"/>
  <c r="BJ171" i="1"/>
  <c r="BJ37" i="1"/>
  <c r="BJ218" i="1"/>
  <c r="BJ197" i="1"/>
  <c r="BJ181" i="1"/>
  <c r="BJ165" i="1"/>
  <c r="BJ127" i="1"/>
  <c r="BJ85" i="1"/>
  <c r="BJ63" i="1"/>
  <c r="BJ209" i="1"/>
  <c r="BJ210" i="1"/>
  <c r="BJ202" i="1"/>
  <c r="BJ194" i="1"/>
  <c r="BJ186" i="1"/>
  <c r="BJ178" i="1"/>
  <c r="BJ170" i="1"/>
  <c r="BJ158" i="1"/>
  <c r="BJ154" i="1"/>
  <c r="BJ125" i="1"/>
  <c r="BJ23" i="1"/>
  <c r="BJ146" i="1"/>
  <c r="BJ206" i="1"/>
  <c r="BJ198" i="1"/>
  <c r="BJ190" i="1"/>
  <c r="BJ182" i="1"/>
  <c r="BJ174" i="1"/>
  <c r="BJ166" i="1"/>
  <c r="BJ129" i="1"/>
  <c r="BJ82" i="1"/>
  <c r="BJ73" i="1"/>
  <c r="BJ57" i="1"/>
  <c r="BJ27" i="1"/>
  <c r="BJ15" i="1"/>
  <c r="BJ208" i="1"/>
  <c r="BJ204" i="1"/>
  <c r="BJ192" i="1"/>
  <c r="BJ162" i="1"/>
  <c r="BJ107" i="1"/>
  <c r="BJ153" i="1"/>
  <c r="BJ157" i="1"/>
  <c r="BJ143" i="1"/>
  <c r="BJ121" i="1"/>
  <c r="BJ119" i="1"/>
  <c r="BJ161" i="1"/>
  <c r="BJ145" i="1"/>
  <c r="BJ196" i="1"/>
  <c r="BJ188" i="1"/>
  <c r="BJ176" i="1"/>
  <c r="BJ78" i="1"/>
  <c r="BJ150" i="1"/>
  <c r="BJ141" i="1"/>
  <c r="BJ90" i="1"/>
  <c r="BJ77" i="1"/>
  <c r="BJ220" i="1"/>
  <c r="BJ212" i="1"/>
  <c r="BJ137" i="1"/>
  <c r="BJ135" i="1"/>
  <c r="BJ133" i="1"/>
  <c r="BJ131" i="1"/>
  <c r="BJ105" i="1"/>
  <c r="BJ103" i="1"/>
  <c r="BJ101" i="1"/>
  <c r="BJ67" i="1"/>
  <c r="BJ65" i="1"/>
  <c r="BJ45" i="1"/>
  <c r="BJ43" i="1"/>
  <c r="BJ39" i="1"/>
  <c r="BJ17" i="1"/>
  <c r="BJ51" i="1"/>
  <c r="BJ47" i="1"/>
  <c r="BJ41" i="1"/>
  <c r="BJ31" i="1"/>
  <c r="BJ25" i="1"/>
  <c r="BJ19" i="1"/>
  <c r="BJ128" i="1"/>
  <c r="BJ120" i="1"/>
  <c r="BJ134" i="1"/>
  <c r="BJ217" i="1"/>
  <c r="BJ215" i="1"/>
  <c r="BJ207" i="1"/>
  <c r="BJ205" i="1"/>
  <c r="BJ203" i="1"/>
  <c r="BJ201" i="1"/>
  <c r="BJ199" i="1"/>
  <c r="BJ193" i="1"/>
  <c r="BJ191" i="1"/>
  <c r="BJ189" i="1"/>
  <c r="BJ185" i="1"/>
  <c r="BJ183" i="1"/>
  <c r="BJ179" i="1"/>
  <c r="BJ175" i="1"/>
  <c r="BJ173" i="1"/>
  <c r="BJ169" i="1"/>
  <c r="BJ167" i="1"/>
  <c r="BJ163" i="1"/>
  <c r="BJ160" i="1"/>
  <c r="BJ144" i="1"/>
  <c r="BJ130" i="1"/>
  <c r="BJ122" i="1"/>
  <c r="BJ114" i="1"/>
  <c r="BJ106" i="1"/>
  <c r="BJ36" i="1"/>
  <c r="BJ112" i="1"/>
  <c r="BJ104" i="1"/>
  <c r="BJ44" i="1"/>
  <c r="BJ126" i="1"/>
  <c r="BJ118" i="1"/>
  <c r="BJ88" i="1"/>
  <c r="BJ87" i="1"/>
  <c r="BJ159" i="1"/>
  <c r="BJ155" i="1"/>
  <c r="BJ151" i="1"/>
  <c r="BJ147" i="1"/>
  <c r="BJ132" i="1"/>
  <c r="BJ124" i="1"/>
  <c r="BJ84" i="1"/>
  <c r="BJ60" i="1"/>
  <c r="BJ72" i="1"/>
  <c r="BJ56" i="1"/>
  <c r="BJ40" i="1"/>
  <c r="BJ24" i="1"/>
  <c r="BJ70" i="1"/>
  <c r="BJ54" i="1"/>
  <c r="BJ38" i="1"/>
  <c r="BJ22" i="1"/>
  <c r="AY14" i="1"/>
  <c r="AX14" i="1"/>
  <c r="AW14" i="1"/>
  <c r="AV14" i="1"/>
  <c r="AU14" i="1"/>
  <c r="AT14" i="1"/>
  <c r="AS14" i="1"/>
  <c r="AR14" i="1"/>
  <c r="BJ152" i="1" l="1"/>
  <c r="BJ28" i="1"/>
  <c r="BJ83" i="1"/>
  <c r="BJ92" i="1"/>
  <c r="BJ68" i="1"/>
  <c r="BJ80" i="1"/>
  <c r="BJ96" i="1"/>
  <c r="BJ42" i="1"/>
  <c r="BJ93" i="1"/>
  <c r="BJ86" i="1"/>
  <c r="BJ30" i="1"/>
  <c r="BJ46" i="1"/>
  <c r="BJ62" i="1"/>
  <c r="BJ16" i="1"/>
  <c r="BJ64" i="1"/>
  <c r="BJ58" i="1"/>
  <c r="BJ52" i="1"/>
  <c r="BJ34" i="1"/>
  <c r="BJ59" i="1"/>
  <c r="BJ156" i="1"/>
  <c r="BJ117" i="1"/>
  <c r="BJ26" i="1"/>
  <c r="BJ99" i="1"/>
  <c r="BJ116" i="1"/>
  <c r="BJ20" i="1"/>
  <c r="BJ102" i="1"/>
  <c r="BJ66" i="1"/>
  <c r="BJ110" i="1"/>
  <c r="BJ142" i="1"/>
  <c r="BJ76" i="1"/>
  <c r="BJ55" i="1"/>
  <c r="BJ33" i="1"/>
  <c r="BJ71" i="1"/>
  <c r="BJ35" i="1"/>
  <c r="BJ89" i="1"/>
  <c r="BJ148" i="1"/>
  <c r="BJ168" i="1"/>
  <c r="BJ184" i="1"/>
  <c r="BJ18" i="1"/>
  <c r="BJ180" i="1"/>
  <c r="BJ32" i="1"/>
  <c r="BJ48" i="1"/>
  <c r="BJ100" i="1"/>
  <c r="BJ136" i="1"/>
  <c r="BJ79" i="1"/>
  <c r="BJ95" i="1"/>
  <c r="BJ138" i="1"/>
  <c r="BJ216" i="1"/>
  <c r="BJ61" i="1"/>
  <c r="BJ98" i="1"/>
  <c r="BJ149" i="1"/>
  <c r="BJ200" i="1"/>
  <c r="BJ75" i="1"/>
  <c r="BJ164" i="1"/>
  <c r="BJ214" i="1"/>
  <c r="BJ97" i="1"/>
  <c r="BJ74" i="1"/>
  <c r="BJ108" i="1"/>
  <c r="BJ140" i="1"/>
  <c r="BJ50" i="1"/>
  <c r="BJ91" i="1"/>
  <c r="BJ53" i="1"/>
  <c r="BJ49" i="1"/>
  <c r="BJ115" i="1"/>
  <c r="BJ213" i="1"/>
  <c r="BJ69" i="1"/>
  <c r="BJ111" i="1"/>
  <c r="BJ109" i="1"/>
  <c r="BJ139" i="1"/>
  <c r="BJ172" i="1"/>
  <c r="BJ113" i="1"/>
  <c r="AN14" i="1"/>
  <c r="BE14" i="1" l="1"/>
  <c r="BD14" i="1"/>
  <c r="BB14" i="1"/>
  <c r="BA14" i="1"/>
  <c r="AZ14" i="1"/>
  <c r="BC14" i="1"/>
  <c r="BG14" i="1" l="1"/>
  <c r="BH14" i="1"/>
  <c r="BI14" i="1"/>
  <c r="BF14" i="1"/>
  <c r="BJ14" i="1" l="1"/>
</calcChain>
</file>

<file path=xl/comments1.xml><?xml version="1.0" encoding="utf-8"?>
<comments xmlns="http://schemas.openxmlformats.org/spreadsheetml/2006/main">
  <authors>
    <author>Formin</author>
    <author>Paajavuori Miikka</author>
    <author>Ville Autio</author>
    <author>lahtinma</author>
    <author>malatyra</author>
    <author>Lahtinen Matti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Järjestön nimi</t>
        </r>
      </text>
    </comment>
    <comment ref="A4" authorId="1">
      <text>
        <r>
          <rPr>
            <b/>
            <sz val="9"/>
            <color indexed="81"/>
            <rFont val="Tahoma"/>
            <family val="2"/>
          </rPr>
          <t>Yhteyshenkilön nimi järjestössä</t>
        </r>
      </text>
    </comment>
    <comment ref="A5" authorId="1">
      <text>
        <r>
          <rPr>
            <b/>
            <sz val="9"/>
            <color indexed="81"/>
            <rFont val="Tahoma"/>
            <family val="2"/>
          </rPr>
          <t>Yhteyshenkilön sähköpostiosoite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 xml:space="preserve">Ohjelmakauden pituus, 20XX-20XX
</t>
        </r>
      </text>
    </comment>
    <comment ref="A7" authorId="1">
      <text>
        <r>
          <rPr>
            <b/>
            <sz val="9"/>
            <color indexed="81"/>
            <rFont val="Tahoma"/>
            <family val="2"/>
          </rPr>
          <t>Ohjelmatuen määrä yhteensä</t>
        </r>
      </text>
    </comment>
    <comment ref="A8" authorId="1">
      <text>
        <r>
          <rPr>
            <b/>
            <sz val="9"/>
            <color indexed="81"/>
            <rFont val="Tahoma"/>
            <family val="2"/>
          </rPr>
          <t>Raportointivuosi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Täyttäkää tähän projektin vanha koodi, mikäli koodi on muuttunut.
Muuten jätetään tyhjäksi.</t>
        </r>
      </text>
    </comment>
    <comment ref="B12" authorId="2">
      <text>
        <r>
          <rPr>
            <b/>
            <sz val="9"/>
            <color indexed="81"/>
            <rFont val="Tahoma"/>
            <family val="2"/>
          </rPr>
          <t>Täyttäkää tähän projektin nykyinen, voimassaoleva koodi. Täytyy löytyä jokaiselle hankkeelle.</t>
        </r>
      </text>
    </comment>
    <comment ref="C12" authorId="3">
      <text>
        <r>
          <rPr>
            <b/>
            <sz val="8"/>
            <color indexed="81"/>
            <rFont val="Tahoma"/>
            <family val="2"/>
          </rPr>
          <t xml:space="preserve">Hankkeen nimi suomeksi, </t>
        </r>
        <r>
          <rPr>
            <b/>
            <i/>
            <sz val="8"/>
            <color indexed="81"/>
            <rFont val="Tahoma"/>
            <family val="2"/>
          </rPr>
          <t>max 140 merkkiä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>
      <text>
        <r>
          <rPr>
            <b/>
            <sz val="8"/>
            <color indexed="81"/>
            <rFont val="Tahoma"/>
            <family val="2"/>
          </rPr>
          <t>Hankkeen nimi englanniksi, max 140 merkkiä</t>
        </r>
      </text>
    </comment>
    <comment ref="E12" authorId="0">
      <text>
        <r>
          <rPr>
            <b/>
            <sz val="8"/>
            <color indexed="81"/>
            <rFont val="Tahoma"/>
            <family val="2"/>
          </rPr>
          <t>Vastaanottajamaan tai alueen nimi, englanniksi</t>
        </r>
      </text>
    </comment>
    <comment ref="F12" authorId="4">
      <text>
        <r>
          <rPr>
            <b/>
            <sz val="8"/>
            <color indexed="81"/>
            <rFont val="Tahoma"/>
            <family val="2"/>
          </rPr>
          <t>DAC:n maa/aluekoodi, ks. välilehti 2. 
HUOM. Jos toteutusmaa Suomi, silloin: 998, unspecified</t>
        </r>
      </text>
    </comment>
    <comment ref="G12" authorId="3">
      <text>
        <r>
          <rPr>
            <b/>
            <sz val="8"/>
            <color indexed="81"/>
            <rFont val="Tahoma"/>
            <family val="2"/>
          </rPr>
          <t>Tähän merkitään hankkeen alkamisvuosi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Rahoituskauden ensimmäisen vuoden kokonaisbudjetti
euroina. 
HUOM! Tässä rahoitusosuutena vain UM:n myöntämä määrä.</t>
        </r>
      </text>
    </comment>
    <comment ref="I12" authorId="3">
      <text>
        <r>
          <rPr>
            <b/>
            <sz val="8"/>
            <color indexed="81"/>
            <rFont val="Tahoma"/>
            <family val="2"/>
          </rPr>
          <t>Rahoituskauden toisen vuoden kokonaisbudjetti
euroina.
HUOM! Tässä rahoitusosuutena vain UM:n myöntämä määrä.</t>
        </r>
      </text>
    </comment>
    <comment ref="J12" authorId="3">
      <text>
        <r>
          <rPr>
            <b/>
            <sz val="8"/>
            <color indexed="81"/>
            <rFont val="Tahoma"/>
            <family val="2"/>
          </rPr>
          <t>Rahoituskauden kolmannen vuoden kokonaisbudjetti
euroina.
HUOM! Tässä rahoitusosuutena vain UM:n myöntämä määrä.</t>
        </r>
      </text>
    </comment>
    <comment ref="K12" authorId="3">
      <text>
        <r>
          <rPr>
            <b/>
            <sz val="8"/>
            <color indexed="81"/>
            <rFont val="Tahoma"/>
            <family val="2"/>
          </rPr>
          <t>Rahoituskauden neljännen vuoden kokonaisbudjetti
euroina.
HUOM! Tässä rahoitusosuutena vain UM:n myöntämä määrä.</t>
        </r>
      </text>
    </comment>
    <comment ref="L12" authorId="0">
      <text>
        <r>
          <rPr>
            <b/>
            <sz val="8"/>
            <color indexed="81"/>
            <rFont val="Tahoma"/>
            <family val="2"/>
          </rPr>
          <t xml:space="preserve">Rahoituskauden ensimmäisen vuoden toteutuneet maksatukset euroina. 
HUOM! Tässä vain UM:ltä kyseisenä vuonna saaduista rahoista tehdyt maksut. </t>
        </r>
      </text>
    </comment>
    <comment ref="M12" authorId="3">
      <text>
        <r>
          <rPr>
            <b/>
            <sz val="8"/>
            <color indexed="81"/>
            <rFont val="Tahoma"/>
            <family val="2"/>
          </rPr>
          <t xml:space="preserve">Rahoituskauden toisen vuoden maksatukset
toteutuneet euroina. 
HUOM! Tässä vain UM:ltä kyseisenä vuonna saaduista rahoista tehdyt maksut. </t>
        </r>
      </text>
    </comment>
    <comment ref="N12" authorId="3">
      <text>
        <r>
          <rPr>
            <b/>
            <sz val="8"/>
            <color indexed="81"/>
            <rFont val="Tahoma"/>
            <family val="2"/>
          </rPr>
          <t xml:space="preserve">Rahoituskauden kolmannen vuoden toteutuneet maksatukset euroina. 
HUOM! Tässä vain UM:ltä kyseisenä vuonna saaduista rahoista tehdyt maksut. </t>
        </r>
      </text>
    </comment>
    <comment ref="O12" authorId="3">
      <text>
        <r>
          <rPr>
            <b/>
            <sz val="8"/>
            <color indexed="81"/>
            <rFont val="Tahoma"/>
            <family val="2"/>
          </rPr>
          <t xml:space="preserve">Rahoituskauden neljännen vuoden toteutuneet maksatukset euroina. 
HUOM! Tässä vain UM:ltä kyseisenä vuonna saaduista rahoista tehdyt maksut. </t>
        </r>
      </text>
    </comment>
    <comment ref="P12" authorId="0">
      <text>
        <r>
          <rPr>
            <b/>
            <sz val="8"/>
            <color indexed="81"/>
            <rFont val="Tahoma"/>
            <family val="2"/>
          </rPr>
          <t>Toimilalakoodi 1, ks. toimialalista välilehdellä 3</t>
        </r>
      </text>
    </comment>
    <comment ref="Q12" authorId="5">
      <text>
        <r>
          <rPr>
            <b/>
            <sz val="8"/>
            <color indexed="81"/>
            <rFont val="Tahoma"/>
            <family val="2"/>
          </rPr>
          <t>Merkitse tähän 1. toimialan osuus hankkeen kokonaisuudessa.
Ilmoita prosentit kokonaislukuna ilman %-merkkiä.</t>
        </r>
      </text>
    </comment>
    <comment ref="R12" authorId="2">
      <text>
        <r>
          <rPr>
            <b/>
            <sz val="9"/>
            <color indexed="81"/>
            <rFont val="Tahoma"/>
            <family val="2"/>
          </rPr>
          <t>Toimilalakoodi 2, ks. toimialalista välilehdellä 3</t>
        </r>
      </text>
    </comment>
    <comment ref="S12" authorId="2">
      <text>
        <r>
          <rPr>
            <b/>
            <sz val="9"/>
            <color indexed="81"/>
            <rFont val="Tahoma"/>
            <family val="2"/>
          </rPr>
          <t>Merkitse tähän 2. toimialan osuus hankkeen kokonaisuudessa.
Ilmoita prosentit kokonaislukuna ilman %-merkkiä.</t>
        </r>
      </text>
    </comment>
    <comment ref="T12" authorId="2">
      <text>
        <r>
          <rPr>
            <b/>
            <sz val="9"/>
            <color indexed="81"/>
            <rFont val="Tahoma"/>
            <family val="2"/>
          </rPr>
          <t>Toimilalakoodi 3, ks. toimialalista välilehdellä 3</t>
        </r>
      </text>
    </comment>
    <comment ref="U12" authorId="2">
      <text>
        <r>
          <rPr>
            <b/>
            <sz val="9"/>
            <color indexed="81"/>
            <rFont val="Tahoma"/>
            <family val="2"/>
          </rPr>
          <t>Merkitse tähän 3. toimialan osuus hankkeen kokonaisuudessa
Ilmoita prosentit kokonaislukuna ilman %-merkkiä.</t>
        </r>
      </text>
    </comment>
    <comment ref="V12" authorId="3">
      <text>
        <r>
          <rPr>
            <b/>
            <sz val="8"/>
            <color indexed="81"/>
            <rFont val="Tahoma"/>
            <family val="2"/>
          </rPr>
          <t>Hankkeen kuvaus suomeksi:
1) MIKSI tehdään (ongelma ja odotetut kehitysvaikutukset)
2) MITÄ VÄLITTÖMIÄ TULOKSIA toiminnalla saadaan aikaiseksi
3) KUKA TOIMINNASTA HYÖTYY
4) KENEN KANSSA toimitaan / KUKA on toteuttaja (tilan salliessa on hyvä perustella, miksi/miten on päädytty juuri ko. yhteistyökumppaniin. Lisätkää myös toteuttavan osapuolen web-sivuston linkki, jos sellainen on olemassa)
Max 2500 merkkiä</t>
        </r>
      </text>
    </comment>
    <comment ref="W12" authorId="0">
      <text>
        <r>
          <rPr>
            <b/>
            <sz val="8"/>
            <color indexed="81"/>
            <rFont val="Tahoma"/>
            <family val="2"/>
          </rPr>
          <t xml:space="preserve">Hankkeen kuvaus englanniksi: 
1) MIKSI tehdään (ongelma ja odotetut kehitysvaikutukset)
2) MITÄ VÄLITTÖMIÄ TULOKSIA toiminnalla saadaan aikaiseksi
3) KUKA TOIMINNASTA HYÖTYY
4) KENEN KANSSA toimitaan / KUKA on toteuttaja (tilan salliessa on hyvä perustella, miksi/miten on päädytty juuri ko. yhteistyökumppaniin. Lisätkää myös toteuttavan osapuolen web-sivuston linkki, jos sellainen on olemassa)
Max 2500 merkkiä. 
</t>
        </r>
      </text>
    </comment>
    <comment ref="X12" authorId="0">
      <text>
        <r>
          <rPr>
            <b/>
            <sz val="8"/>
            <color indexed="81"/>
            <rFont val="Tahoma"/>
            <family val="2"/>
          </rPr>
          <t>Sukupuolten välinen tasa-arvo projektin päätavoitteena (=2), merkittävänä osatavoitteena (=1), 
ei tavoitteena (=0)</t>
        </r>
      </text>
    </comment>
    <comment ref="Y12" authorId="0">
      <text>
        <r>
          <rPr>
            <b/>
            <sz val="8"/>
            <color indexed="81"/>
            <rFont val="Tahoma"/>
            <family val="2"/>
          </rPr>
          <t>Ympäristöapu projektin päätavoitteena (=2), merkittävänä osatavoitteena (=1), 
ei tavoitteena (=0)</t>
        </r>
      </text>
    </comment>
    <comment ref="Z12" authorId="0">
      <text>
        <r>
          <rPr>
            <b/>
            <sz val="8"/>
            <color indexed="81"/>
            <rFont val="Tahoma"/>
            <family val="2"/>
          </rPr>
          <t>Osallistava kehitys/hyvä hallinto
päätavoitteena (=2), 
merkittävänä osatavoitteena (=1), 
ei tavoitteena (=0)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12" authorId="4">
      <text>
        <r>
          <rPr>
            <b/>
            <sz val="8"/>
            <color indexed="81"/>
            <rFont val="Tahoma"/>
            <family val="2"/>
          </rPr>
          <t>Kaupan kehittäminen  
päätavoitteena (=2), 
merkittävänä osatavoitteena (=1), 
ei tavoitteena (=0)</t>
        </r>
      </text>
    </comment>
    <comment ref="AB12" authorId="4">
      <text>
        <r>
          <rPr>
            <b/>
            <sz val="8"/>
            <color indexed="81"/>
            <rFont val="Tahoma"/>
            <family val="2"/>
          </rPr>
          <t>Luonnon monimuotoisuuden vaalinta
päätavoitteena (=2), 
merkittävänä osatavoitteena (=1), 
ei tavoitteena (=0)</t>
        </r>
      </text>
    </comment>
    <comment ref="AC12" authorId="1">
      <text>
        <r>
          <rPr>
            <sz val="9"/>
            <color indexed="81"/>
            <rFont val="Tahoma"/>
            <family val="2"/>
          </rPr>
          <t>Luonnon monimuotoisuuden osuus hankkeen tavoitteista. Päätavoitteilla 50-100%, osatavoitteilla 0-50%. 
Tavoitteiden ei tarvitse summata 100 %:iin eivätkä voi ylittää 100 %:ia.
Ilmoita prosentit kokonaislukuna ilman %-merkkiä.</t>
        </r>
      </text>
    </comment>
    <comment ref="AD12" authorId="4">
      <text>
        <r>
          <rPr>
            <b/>
            <sz val="8"/>
            <color indexed="81"/>
            <rFont val="Tahoma"/>
            <family val="2"/>
          </rPr>
          <t>Ilmastomuutoksen hillintä
päätavoitteena (=2),
merkittävänä osatavoitteena (=1), 
ei tavoitteena (=0)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2" authorId="1">
      <text>
        <r>
          <rPr>
            <sz val="9"/>
            <color indexed="81"/>
            <rFont val="Tahoma"/>
            <family val="2"/>
          </rPr>
          <t>Ilmastonmuutoksen hillitsemisen osuus hankkeen tavoitteista. Päätavoitteilla 50-100%, osatavoitteilla 0-50%. 
Tavoitteiden ei tarvitse summata 100 %:iin eivätkä voi ylittää 100 %:ia.
Ilmoita prosentit kokonaislukuna ilman %-merkkiä.</t>
        </r>
      </text>
    </comment>
    <comment ref="AF12" authorId="4">
      <text>
        <r>
          <rPr>
            <b/>
            <sz val="8"/>
            <color indexed="81"/>
            <rFont val="Tahoma"/>
            <family val="2"/>
          </rPr>
          <t>Ilmastomuutokseen sopeutuminen
päätavoitteena (=2), 
merkittävänä osatavoitteena (=1), 
ei tavoitteena (=0)</t>
        </r>
      </text>
    </comment>
    <comment ref="AG12" authorId="1">
      <text>
        <r>
          <rPr>
            <sz val="9"/>
            <color indexed="81"/>
            <rFont val="Tahoma"/>
            <family val="2"/>
          </rPr>
          <t>Ilmastonmuutokseen sopeutumisen osuus hankkeen tavoitteista. Päätavoitteilla 50-100%, osatavoitteilla 0-50%. 
Tavoitteiden ei tarvitse summata 100 %:iin eivätkä voi ylittää 100 %:ia.
Ilmoita prosentit kokonaislukuna ilman %-merkkiä.</t>
        </r>
      </text>
    </comment>
    <comment ref="AH12" authorId="4">
      <text>
        <r>
          <rPr>
            <b/>
            <sz val="8"/>
            <color indexed="81"/>
            <rFont val="Tahoma"/>
            <family val="2"/>
          </rPr>
          <t>Aavikoitumisen torjunta 
päätavoitteena (=2), 
merkittävänä osatavoitteena (=1), 
ei tavoitteena (=0)</t>
        </r>
      </text>
    </comment>
    <comment ref="AI12" authorId="1">
      <text>
        <r>
          <rPr>
            <sz val="9"/>
            <color indexed="81"/>
            <rFont val="Tahoma"/>
            <family val="2"/>
          </rPr>
          <t>Aavikoitumisen osuus hankkeen tavoitteista. Päätavoitteilla 50-100%, osatavoitteilla 0-50%. 
Tavoitteiden ei tarvitse summata 100 %:iin eivätkä voi ylittää 100 %:ia.
Ilmoita prosentit kokonaislukuna ilman %-merkkiä.</t>
        </r>
      </text>
    </comment>
    <comment ref="AJ12" authorId="4">
      <text>
        <r>
          <rPr>
            <b/>
            <sz val="8"/>
            <color indexed="81"/>
            <rFont val="Tahoma"/>
            <family val="2"/>
          </rPr>
          <t>Lisääntymis-, äitiys-, vastasyntyneen ja lapsiterveys
päätavoitteena (=2), 
merkittävänä osatavoitteena (=1), 
ei tavoitteena (=0)</t>
        </r>
      </text>
    </comment>
    <comment ref="AK12" authorId="4">
      <text>
        <r>
          <rPr>
            <b/>
            <sz val="8"/>
            <color indexed="81"/>
            <rFont val="Tahoma"/>
            <family val="2"/>
          </rPr>
          <t>Hanke sisältää teknistä apua (asiantuntijat, koulutus, apurahat, tutkimus, jne.); 1=kyllä, 0=ei</t>
        </r>
      </text>
    </comment>
    <comment ref="AL12" authorId="0">
      <text>
        <r>
          <rPr>
            <b/>
            <sz val="8"/>
            <color indexed="81"/>
            <rFont val="Tahoma"/>
            <family val="2"/>
          </rPr>
          <t>Maantieteellisen alueen tarkennus
(esim. lääni/kaupunki/kaupunginosa maassa tai maat lueteltunat laajemman alueluokituksen tapauksessa, esim. Kosovo, Mekong, jne.)
Max 200 merkkiä.</t>
        </r>
      </text>
    </comment>
    <comment ref="AM12" authorId="0">
      <text>
        <r>
          <rPr>
            <b/>
            <sz val="8"/>
            <color indexed="81"/>
            <rFont val="Tahoma"/>
            <family val="2"/>
          </rPr>
          <t>Avun toimittava kanava, esim. kv. järjestö (esim. UNDP) tai kansalaisjärjestö (esim. MSF).  Merkitään, mikäli avun toteuttamiseen osallistuu jokin ulkopuolinen taho. 
Ei lyhennyksiä.
Max 320 merkkiä.</t>
        </r>
      </text>
    </comment>
  </commentList>
</comments>
</file>

<file path=xl/sharedStrings.xml><?xml version="1.0" encoding="utf-8"?>
<sst xmlns="http://schemas.openxmlformats.org/spreadsheetml/2006/main" count="949" uniqueCount="928">
  <si>
    <t>Mikroluotot, säästö- ja luotto-osuuskunnat jne.</t>
  </si>
  <si>
    <t>rahoituksen välittäjät</t>
  </si>
  <si>
    <t xml:space="preserve">Pankki- ja rahoitustoiminnan opetus </t>
  </si>
  <si>
    <t>ja koulutus</t>
  </si>
  <si>
    <t>LIIKE-ELÄMÄ</t>
  </si>
  <si>
    <t>Liike-elämän tukipalvelut ja instituutiot</t>
  </si>
  <si>
    <t>Tuki kaupan ja yritysten yhdistyksille, kauppakamarit; oikeudelliset</t>
  </si>
  <si>
    <t>ja säädökselliset reformit tarkoituksinaan parantaa liike-elämän ja inves-</t>
  </si>
  <si>
    <t>tointien toimintaympäristöä; yksityisen sektorin instituutioiden kapasiteetin</t>
  </si>
  <si>
    <t xml:space="preserve">kehittäminen ja neuvonta; julkisen ja yksityisen sektorin verkostoitu- </t>
  </si>
  <si>
    <t>minen; sähköinen kaupankäynti. Yleinen tuki yksityissektorin yrityksille,</t>
  </si>
  <si>
    <t>kun sektoria ei voida eritellä (varsinkin teollisuusyritysten kohdalla käytä</t>
  </si>
  <si>
    <t>koodia 32130).</t>
  </si>
  <si>
    <t>Yksityistäminen</t>
  </si>
  <si>
    <t>Kun sektoria ei voida eritellä. Ml. yleinen valtion yritystoiminnan</t>
  </si>
  <si>
    <t>uudelleenjärjestely ja monopoliaseman poistoon tähtäävät ohjelmat;</t>
  </si>
  <si>
    <t>suunnittelu; ohjelmointi, neuvonta.</t>
  </si>
  <si>
    <t>MAATALOUS</t>
  </si>
  <si>
    <t>Maatalouspolitiikka ja -hallinto</t>
  </si>
  <si>
    <t>Maataloussektorin politiikka, suunnittelu ja ohjelmat; apu maa-</t>
  </si>
  <si>
    <t xml:space="preserve">talousministeriöille; instituutioiden kapasiteetin kehittäminen; neuvonta; </t>
  </si>
  <si>
    <t>erittelemätön maatalous.</t>
  </si>
  <si>
    <t>Maatalouden kehittäminen</t>
  </si>
  <si>
    <t>Kokonaisvaltaiset maataloushankkeet; maatilojen kehittäminen.</t>
  </si>
  <si>
    <t>Maatalouden maavarannot</t>
  </si>
  <si>
    <t>Implementing agency</t>
  </si>
  <si>
    <t>Free-standing technical co-operation</t>
  </si>
  <si>
    <t>johtaminen ja hallinto; opetussuunnitelmien kehittäminen; erittelemätön</t>
  </si>
  <si>
    <t>opetustoiminta.</t>
  </si>
  <si>
    <t>HUOM. Sektorin sisäinen koulutustoiminta luokitellaan ko. sektorille</t>
  </si>
  <si>
    <t>väärinkäytön valvonta (paitsi huumekaupan valvonta , kts. 16063).</t>
  </si>
  <si>
    <t>VÄESTÖPOLITIIKKA JA -OHJELMAT SEKÄ LISÄÄNTYMISTERVEYDENHUOLTO</t>
  </si>
  <si>
    <t>KONFLIKTIN EHKÄISY, RAUHA JA TURVALLISUUS</t>
  </si>
  <si>
    <t>Turvajärjestelmän hallinto ja uudistus</t>
  </si>
  <si>
    <t>Parlamentille, hallitukselle, lain täytäntöönpaneville virastoille sekä oikeus-</t>
  </si>
  <si>
    <t>laitokselle annettava tekninen yhteistyötuki turvajärjestelmän uudelleen-</t>
  </si>
  <si>
    <t>arvioinnissa sekä uudistustyössä demokraattisen hallinnon sekä siviili-</t>
  </si>
  <si>
    <t>hallinnan parantamiseksi;</t>
  </si>
  <si>
    <t>Tekninen yhteistyötuki hallituksille budjetoinnin siviilivalvonnan sekä</t>
  </si>
  <si>
    <t>demokraattisen kontrollin parantamiseksi, samoin kuin turvallisuuskulujen</t>
  </si>
  <si>
    <t>hallinnan, kirjanpitovelvollisuuden sekä tarkastuksen parantamiseksi;</t>
  </si>
  <si>
    <t>sisältäen sotilabudjetit osana julkisten menojen hallintaohjelmaa;</t>
  </si>
  <si>
    <t>Tuki kansalaisyhteiskunnalle kasvattaa kykyään ja kapasiteettiaan</t>
  </si>
  <si>
    <t>tarkoin tutkia turvallisuusjärjestelmää niin että se on hallinnoitu demokraat-</t>
  </si>
  <si>
    <t>tisten normien, kirjanpitovelvollisuuden periaatteiden, avoimuuden sekä</t>
  </si>
  <si>
    <t>hyvän hallinnon mukaisesti.</t>
  </si>
  <si>
    <t>Siviilikriisinhallinta ja konfliktin ehkäisy</t>
  </si>
  <si>
    <t>Tuki siviilien toimesta tapahtuvaan rauhanrakentamiseen, konfliktien ehkäisyyn</t>
  </si>
  <si>
    <t xml:space="preserve">ja ratkaisuun; pitäen sisällään suorituskyvyn rakentamisen, monitoroinnin, </t>
  </si>
  <si>
    <t>dialogin ja tiedonvälityksen.</t>
  </si>
  <si>
    <t>aseiden hävittäminen; tuki miinanraivaukselle). Suora apu YK:n rauhan-</t>
  </si>
  <si>
    <t>turvabudjettiin ei ole ODA kelpoista ellei YK identifioi ODA -komponenttia.</t>
  </si>
  <si>
    <t>Pienasevalvonta ja uudelleenjärjestely</t>
  </si>
  <si>
    <t>Kotiutetun sotilashenkilöstön sopeuttaminen talouteen; (mikro)aseriirunta;</t>
  </si>
  <si>
    <t>YK rauhanrakennuksen yhteydessä (15230) tai lapsisotilaiden tapauk-</t>
  </si>
  <si>
    <t>sissa (15261)].</t>
  </si>
  <si>
    <t>[muuten kuin rauhanrakennuksen yhteydessä (15230)].</t>
  </si>
  <si>
    <t>Lapsisotilaat, ehkäisy ja kotiuttaminen</t>
  </si>
  <si>
    <t>Hallitukselle sekä kansalaisjärjestöille annettava lainsäädännön lisäämiseksi</t>
  </si>
  <si>
    <t>tähtäävä tekninen tuki lapsisotilaiden käytön estämiseksi.  Lapsisotilaiden</t>
  </si>
  <si>
    <t>kotiuttaminen, aseistariisuminen, uudelleenintegrointi, palauttaminen sekä</t>
  </si>
  <si>
    <t>asettuminen.</t>
  </si>
  <si>
    <t>MUU YHTEISKUNTARAKENNE JA PALVELUT</t>
  </si>
  <si>
    <t>alhaisten kustannusten asuntotuotanto ja slummien raivaus (16040).</t>
  </si>
  <si>
    <t>HIV/AIDS, yhteiskunnalliset vaikutukset</t>
  </si>
  <si>
    <t xml:space="preserve">Erityisohjelmat HIV/AIDS-seurauksien hoidossa; sosiaalinen, oikeudellinen; </t>
  </si>
  <si>
    <t>sekä taloudellinen tuki HIV/AIDS tartunnan saaneille ihmisille sisältäen</t>
  </si>
  <si>
    <t>ravintoturvan sekä työllisuuden takaamisen. Tuki haavoittuville ryhmille</t>
  </si>
  <si>
    <t>sekä HIV/AIDS -orvoille. Ihmisoikeuksien turvaaminen.</t>
  </si>
  <si>
    <t>Informaatio- ja viestintäteknologia</t>
  </si>
  <si>
    <t>Tietokonelaitteet sekä -ohjelmistot, internet-yhteydet, Informaatioteknologia-</t>
  </si>
  <si>
    <t xml:space="preserve"> koulutus. Käytetään kun sektoria ei voida erikseen määritellä.</t>
  </si>
  <si>
    <t>taksonomia, tautien valvonta, maatalouden bioteknologia. Karjataloustutkimus;</t>
  </si>
  <si>
    <t>eläinten terveys, jalostus  ja genetiikka, ravinto; fysiologia.</t>
  </si>
  <si>
    <t>Geologia, geofysiikka, geokemia, ei hydrogeologia (14010) eikä</t>
  </si>
  <si>
    <t>MONISEKTORIAPU LÄPÄISEVÄT TEEMAT</t>
  </si>
  <si>
    <t>suunnittelu; desentralisointi- ja monisektoritietämyksen edistäminen</t>
  </si>
  <si>
    <t>tieteelliset tietojärjestelmät. Asuttaminen, maakorvaukset.</t>
  </si>
  <si>
    <t>HUOM. Sektoreittain eritelty ympäristönsuojelu ja sukupuolten välinen tasa-arvo/WID-toiminta kuuluvat</t>
  </si>
  <si>
    <t xml:space="preserve">ao. sektoreihinsa. Tällöin niiden ympäristö- ja tasa-arvoindikaattorit tulisi merkitä dac-tavoitetietoihin. </t>
  </si>
  <si>
    <t>Ympäristö- ja WID-toiminnasta monisektorille kuuluu vain sektoreittain kohdentamaton.</t>
  </si>
  <si>
    <t>HYÖDYKE JA YLEINEN OHJELMATUKI</t>
  </si>
  <si>
    <t>HUOM. Sektoreittain eritelty ohjelma-apu luokitellaan ao.</t>
  </si>
  <si>
    <t>sektorin mukaan lisättynä sektoriohjelmamarkerilla (inter-</t>
  </si>
  <si>
    <t>vertiojärjestelmässä dac-tavoitesivulla).</t>
  </si>
  <si>
    <t>Yleinen budjettituki</t>
  </si>
  <si>
    <t>Sector-wide approaches (SWAps) -budjettituki luokitellaan</t>
  </si>
  <si>
    <t>ko. sektorin mukaan</t>
  </si>
  <si>
    <t>JÄLLEENRAKENNUSAPU</t>
  </si>
  <si>
    <t>ohjelma-apuun (51010).</t>
  </si>
  <si>
    <t>Ml. maaperän köyhtymisen valvonta; maaperän parannus; veden</t>
  </si>
  <si>
    <t>peittämien alueiden ojitus; suolanpoisto maaperästä; maatalous-</t>
  </si>
  <si>
    <t>maanmittaus; maanvaltaus viljelykselle; eroosion ja aavikoitumisen</t>
  </si>
  <si>
    <t>valvonta.</t>
  </si>
  <si>
    <t>Maatalouden vesivarannot</t>
  </si>
  <si>
    <t>Kastelu; vesisäiliöt; hydrauliset rakenteet; pohjaveden käyttö</t>
  </si>
  <si>
    <t>maataloudessa.</t>
  </si>
  <si>
    <t>Maatalouden tuotantopanokset</t>
  </si>
  <si>
    <t>Siementen, lannoitteiden ja maatalouskoneiden - ja laitteiden hankinta.</t>
  </si>
  <si>
    <t>Ruokakasvien tuotanto</t>
  </si>
  <si>
    <t xml:space="preserve">Ml. viljakasvit (vehnä, riisi, ohra, maissi, ruis, kaura, hirssi, </t>
  </si>
  <si>
    <t>sorghum); puutarhatalous; vihannekset; hedelmät ja marjat;</t>
  </si>
  <si>
    <t>muut viljelykelpoiset kasvit.</t>
  </si>
  <si>
    <t>Teolliset viljelykasvit ja vientiin tarkoitetut</t>
  </si>
  <si>
    <t>Ml. sokeri; kahvi, tee; öljysiemenet; pähkinät, ytimet; kuitukasvit;</t>
  </si>
  <si>
    <t>kasvit</t>
  </si>
  <si>
    <t>tupakka; kumi.</t>
  </si>
  <si>
    <t>Karjatalous</t>
  </si>
  <si>
    <t>Ml. eläinten rehuna annettava apu.</t>
  </si>
  <si>
    <t>Maatalousreformit</t>
  </si>
  <si>
    <t>Ml. maatalousektorin sopeuttaminen.</t>
  </si>
  <si>
    <t>Maatalouden vaihtoehtoinen</t>
  </si>
  <si>
    <t>Hankkeet laittoman huumekasviviljelyn vähentämiseksi muita maatalous-</t>
  </si>
  <si>
    <t>kehitys</t>
  </si>
  <si>
    <t>markkinoinnin ja tuotannon mahdollisuuksia käyttäen</t>
  </si>
  <si>
    <t>[kts. koodi 43050  Vaihtoehtoinen kehitys (ei maatalous)].</t>
  </si>
  <si>
    <t>Maatalousopetus ja -koulutus</t>
  </si>
  <si>
    <t>Maatalousneuvonta</t>
  </si>
  <si>
    <t>Vapaamuotoinen maatalouskoulutus.</t>
  </si>
  <si>
    <t>Maataloustutkimus</t>
  </si>
  <si>
    <t>Ml. kasvinjalostus, fysiologia, geneettiset resurssit, ekologia,</t>
  </si>
  <si>
    <t>Maatalouden palvelut</t>
  </si>
  <si>
    <t xml:space="preserve">Markkinointipolitiikka ja -organisaatio;varastointi ja kuljetus, </t>
  </si>
  <si>
    <t>Montenegro</t>
  </si>
  <si>
    <t>Sao Tome &amp; Principe</t>
  </si>
  <si>
    <t>Serbia</t>
  </si>
  <si>
    <t>Tartuntatautien ehkäisy ja valvonta; poislukienmalaria (12262),</t>
  </si>
  <si>
    <t xml:space="preserve"> tuberkuloosi (12263), HIV/AIDS ja muut sukupuolitaudit (13040). </t>
  </si>
  <si>
    <t>Sisältää ripulitaudit; tartunnanlevittäjien aiheuttamat taudit</t>
  </si>
  <si>
    <t xml:space="preserve"> (esim. jokisokeus ja guinea mato)</t>
  </si>
  <si>
    <t>Malarian ehkäisy ja hallinta</t>
  </si>
  <si>
    <t>Tuberkuloosin ehkäisy ja hallinta</t>
  </si>
  <si>
    <t>Tuki naisten tasa-arvoisuutta ja valtuuksia edistäville instituutioille ja järjestöille</t>
  </si>
  <si>
    <t>(valtiolliset ja kansalaisjärjestöt)</t>
  </si>
  <si>
    <t>HUMANITAARINEN APU</t>
  </si>
  <si>
    <t>Kaikki hätäapu sekä humanitaarinen apu paitsi elintarvike (72040)- ja</t>
  </si>
  <si>
    <t>suojaaminen (72050); katastrofivalmius.</t>
  </si>
  <si>
    <t xml:space="preserve">Hätä-aputilanteissa lyhytaikaisen elintarvikeavun tarjoaminen. </t>
  </si>
  <si>
    <t>Poislukien ei-hätäapuna annettava elintarvikeapu (52010)</t>
  </si>
  <si>
    <t xml:space="preserve">Toimet koordinoida humanitaarisen avun toimitusta, sisältäen logistiikan ja </t>
  </si>
  <si>
    <t>kommunikaation; toimet edistää ja turvata siviilien turvallisuus, hyvinvointi,</t>
  </si>
  <si>
    <t>ihmisarvo ja loukkaamattomuus (selvästi sotilasvoimin suoritettavat</t>
  </si>
  <si>
    <t>rauhanturvatehtävät ei ODA-kelpoista toimintaa).</t>
  </si>
  <si>
    <t>Lyhytkestoinen, monilla eri sektoreilla tapahtuva jälleenrakennustyö rajoitettu</t>
  </si>
  <si>
    <t xml:space="preserve">infrastruktuurin korjaukseen (tiet, sillat, satamat, yms.); sosiaaliset ja </t>
  </si>
  <si>
    <t>taloudelliset ohjelmat hätätilanteiden tai konfliktien jälkeen.</t>
  </si>
  <si>
    <t>KATASTROFIN EHKÄISY JA VALMIUS</t>
  </si>
  <si>
    <t>Katastrofin ehkäisy ja valmius</t>
  </si>
  <si>
    <t>Katastrofien riskien vähentämistoimet (tiedon lisäys, jne.); varhaiset varoitus-</t>
  </si>
  <si>
    <t>mekanismit, jne.</t>
  </si>
  <si>
    <t>varmuusvarastojen muodostaminen.</t>
  </si>
  <si>
    <t>Kasvien- ja sadonsuojelu sekä</t>
  </si>
  <si>
    <t>Ml. kokonaisvaltainen kasviensuojelu, biologinen kasviensuojelutoiminta,</t>
  </si>
  <si>
    <t>tuholaistorjunta</t>
  </si>
  <si>
    <t xml:space="preserve">maatalouskemikaalien hankinta ja hallinto, tuholaistorjunta-aineiden </t>
  </si>
  <si>
    <t>hankinta, kasviensuojelupolitiikka ja lainsäädäntö.</t>
  </si>
  <si>
    <t>Maatalouden rahoituspalvelut</t>
  </si>
  <si>
    <t>Maatalousalan rahoituksen välittäjät ml. luottojärjestelmät; satovakuutus.</t>
  </si>
  <si>
    <t>Maatalousosuuskunnat</t>
  </si>
  <si>
    <t>Ml. viljelijöiden organisaatiot.</t>
  </si>
  <si>
    <t>Karjatalous- ja eläinlääkintäpalvelut</t>
  </si>
  <si>
    <t>Eläinterveydenhuolto ja hallinto; geneettiset resurssit, rehuvarat.</t>
  </si>
  <si>
    <t>METSÄTALOUS</t>
  </si>
  <si>
    <t>Metsäpolitiikka ja -hallinto</t>
  </si>
  <si>
    <t xml:space="preserve">Metsäsektorin politiikka, suunnittelu ja ohjelmat; instituutioiden </t>
  </si>
  <si>
    <t>kapasiteetin kehittäminen; neuvonta; metsien kartoitukset;</t>
  </si>
  <si>
    <t>metsä- ja talousmetsäsektoreiden erittelemätön toiminta.</t>
  </si>
  <si>
    <t>Metsätalouden kehittäminen</t>
  </si>
  <si>
    <t>Toiminta joka kuuluu allaolevien otsikkojen ulkopuolelle; koulutus</t>
  </si>
  <si>
    <t>velkahallinnon alalla.</t>
  </si>
  <si>
    <t>Velkojen anteeksianto</t>
  </si>
  <si>
    <t>Monenkeskisten velkojen järjestely</t>
  </si>
  <si>
    <t>Lahjat tai luotot kattamaan velat monenkeskisille rahoituslaitoksille ml.</t>
  </si>
  <si>
    <t>avustukset HIPC Trust Fundille.</t>
  </si>
  <si>
    <t>Velkojen uudelleenjärjestely ja -rahoitus</t>
  </si>
  <si>
    <t>Velkojen muunto kehitystarkoituksiin</t>
  </si>
  <si>
    <t xml:space="preserve">Velkasaatavien kohdentaminen käytettäväksi kehitykseen </t>
  </si>
  <si>
    <t>(esim. velat opetukselle, velat ympäristölle).</t>
  </si>
  <si>
    <t>Muu velkojen muunto</t>
  </si>
  <si>
    <t xml:space="preserve">Kun velkojen muunto hyödyttää ulkopuolista tahoa eli sitä ei ole </t>
  </si>
  <si>
    <t>erityisesti kohdennettu kehitystarkoituksiin.</t>
  </si>
  <si>
    <t>Velkojen takaisinosto</t>
  </si>
  <si>
    <t>Velkojen osto takaisin tarkoituksena niiden peruuttaminen.</t>
  </si>
  <si>
    <t>HÄTÄAPU</t>
  </si>
  <si>
    <t>ERITTELEMÄTÖN</t>
  </si>
  <si>
    <t>Sektoreittain erittelemätön</t>
  </si>
  <si>
    <t>Avustukset vastaanottajan yleisen kehityksen edistämiseksi kuuluu liittää</t>
  </si>
  <si>
    <t>Avunantajamaassa tapahtuva rahankäyttö tarkoituksenaan</t>
  </si>
  <si>
    <t>lisääntynyt tietoisuus kehitysyhteistyöstä tai kiinnostus siihen</t>
  </si>
  <si>
    <t>(esitteet, luennot, erityiset tutkimushankkeet, jne).</t>
  </si>
  <si>
    <t>Geographical target area</t>
  </si>
  <si>
    <t>Policy objective= Gender equality</t>
  </si>
  <si>
    <t>Policy objective= Aid to environment</t>
  </si>
  <si>
    <t>Recipient country or area, name</t>
  </si>
  <si>
    <t>Angola</t>
  </si>
  <si>
    <t>Benin</t>
  </si>
  <si>
    <t>Burkina Faso</t>
  </si>
  <si>
    <t>Burundi</t>
  </si>
  <si>
    <t>Djibouti</t>
  </si>
  <si>
    <t>Eritrea</t>
  </si>
  <si>
    <t>Gambia</t>
  </si>
  <si>
    <t>Guinea</t>
  </si>
  <si>
    <t>Guinea-Bissau</t>
  </si>
  <si>
    <t>Lesotho</t>
  </si>
  <si>
    <t>Liberia</t>
  </si>
  <si>
    <t>Malawi</t>
  </si>
  <si>
    <t>Mali</t>
  </si>
  <si>
    <t>Mauritania</t>
  </si>
  <si>
    <t>Niger</t>
  </si>
  <si>
    <t>Sierra Leone</t>
  </si>
  <si>
    <t>Somalia</t>
  </si>
  <si>
    <t>Sudan</t>
  </si>
  <si>
    <t>Togo</t>
  </si>
  <si>
    <t>Uganda</t>
  </si>
  <si>
    <t>Haiti</t>
  </si>
  <si>
    <t>Bangladesh</t>
  </si>
  <si>
    <t>Bhutan</t>
  </si>
  <si>
    <t>Nepal</t>
  </si>
  <si>
    <t>Laos</t>
  </si>
  <si>
    <t>Kiribati</t>
  </si>
  <si>
    <t>Samoa</t>
  </si>
  <si>
    <t>Tuvalu</t>
  </si>
  <si>
    <t>Albania</t>
  </si>
  <si>
    <t>Algeria</t>
  </si>
  <si>
    <t>Tunisia</t>
  </si>
  <si>
    <t>Namibia</t>
  </si>
  <si>
    <t>Belize</t>
  </si>
  <si>
    <t>Costa Rica</t>
  </si>
  <si>
    <t>Dominica</t>
  </si>
  <si>
    <t>El Salvador</t>
  </si>
  <si>
    <t>Guatemala</t>
  </si>
  <si>
    <t>Bolivia</t>
  </si>
  <si>
    <t>Ecuador</t>
  </si>
  <si>
    <t>Guyana</t>
  </si>
  <si>
    <t>Paraguay</t>
  </si>
  <si>
    <t>Peru</t>
  </si>
  <si>
    <t>Suriname</t>
  </si>
  <si>
    <t>Iran</t>
  </si>
  <si>
    <t>Georgia</t>
  </si>
  <si>
    <t>Sri Lanka</t>
  </si>
  <si>
    <t>Uzbekistan</t>
  </si>
  <si>
    <t>Niue</t>
  </si>
  <si>
    <t>Tokelau</t>
  </si>
  <si>
    <t>Tonga</t>
  </si>
  <si>
    <t>Libya</t>
  </si>
  <si>
    <t xml:space="preserve"> </t>
  </si>
  <si>
    <t>Moldova</t>
  </si>
  <si>
    <t>Ghana</t>
  </si>
  <si>
    <t>Nigeria</t>
  </si>
  <si>
    <t>Senegal</t>
  </si>
  <si>
    <t>Zimbabwe</t>
  </si>
  <si>
    <t>Honduras</t>
  </si>
  <si>
    <t>Nicaragua</t>
  </si>
  <si>
    <t>Armenia</t>
  </si>
  <si>
    <t>Pakistan</t>
  </si>
  <si>
    <t>Turkmenistan</t>
  </si>
  <si>
    <t>Indonesia</t>
  </si>
  <si>
    <t>Mongolia</t>
  </si>
  <si>
    <t>Botswana</t>
  </si>
  <si>
    <t>Gabon</t>
  </si>
  <si>
    <t>Mauritius</t>
  </si>
  <si>
    <t>Anguilla</t>
  </si>
  <si>
    <t>Grenada</t>
  </si>
  <si>
    <t>Montserrat</t>
  </si>
  <si>
    <t>Panama</t>
  </si>
  <si>
    <t>Chile</t>
  </si>
  <si>
    <t>Uruguay</t>
  </si>
  <si>
    <t>Venezuela</t>
  </si>
  <si>
    <t>Nauru</t>
  </si>
  <si>
    <t>Palau</t>
  </si>
  <si>
    <t>Belarus</t>
  </si>
  <si>
    <t>Ukraine</t>
  </si>
  <si>
    <t>Cape Verde</t>
  </si>
  <si>
    <t>Chad</t>
  </si>
  <si>
    <t>Comoros</t>
  </si>
  <si>
    <t>Equatorial Guinea</t>
  </si>
  <si>
    <t>Ethiopia</t>
  </si>
  <si>
    <t>Madagascar</t>
  </si>
  <si>
    <t>Mozambique</t>
  </si>
  <si>
    <t>Rwanda</t>
  </si>
  <si>
    <t>Tanzania</t>
  </si>
  <si>
    <t>Zambia</t>
  </si>
  <si>
    <t>Yemen</t>
  </si>
  <si>
    <t>Afghanistan</t>
  </si>
  <si>
    <t>Maldives</t>
  </si>
  <si>
    <t>Cambodia</t>
  </si>
  <si>
    <t>Solomon Islands</t>
  </si>
  <si>
    <t>Bosnia-Herzegovina</t>
  </si>
  <si>
    <t>Egypt</t>
  </si>
  <si>
    <t>Morocco</t>
  </si>
  <si>
    <t>South Africa</t>
  </si>
  <si>
    <t>Swaziland</t>
  </si>
  <si>
    <t>Cuba</t>
  </si>
  <si>
    <t>Dominican Republic</t>
  </si>
  <si>
    <t>Jamaica</t>
  </si>
  <si>
    <t>Colombia</t>
  </si>
  <si>
    <t>Iraq</t>
  </si>
  <si>
    <t>Jordan</t>
  </si>
  <si>
    <t>Syria</t>
  </si>
  <si>
    <t>Philippines</t>
  </si>
  <si>
    <t>Thailand</t>
  </si>
  <si>
    <t>Fiji</t>
  </si>
  <si>
    <t>Marshall Islands</t>
  </si>
  <si>
    <t>Papua New Guinea</t>
  </si>
  <si>
    <t>Wallis &amp; Futuna</t>
  </si>
  <si>
    <t>Cameroon</t>
  </si>
  <si>
    <t>Kenya</t>
  </si>
  <si>
    <t>Azerbaijan</t>
  </si>
  <si>
    <t>India</t>
  </si>
  <si>
    <t>Kyrgyz Republic</t>
  </si>
  <si>
    <t>Tajikistan</t>
  </si>
  <si>
    <t>China</t>
  </si>
  <si>
    <t>Turkey</t>
  </si>
  <si>
    <t>Seychelles</t>
  </si>
  <si>
    <t>St. Helena</t>
  </si>
  <si>
    <t>Mexico</t>
  </si>
  <si>
    <t>St. Kitts-Nevis</t>
  </si>
  <si>
    <t>St. Lucia</t>
  </si>
  <si>
    <t>Argentina</t>
  </si>
  <si>
    <t>Brazil</t>
  </si>
  <si>
    <t>Lebanon</t>
  </si>
  <si>
    <t>Malaysia</t>
  </si>
  <si>
    <t>Cook Islands</t>
  </si>
  <si>
    <t>Country or area code</t>
  </si>
  <si>
    <t>KOODI</t>
  </si>
  <si>
    <t>TOIMIALA</t>
  </si>
  <si>
    <t>SELVENNYKSET JA LISÄYKSET KOODIN KATTAVUUDESTA</t>
  </si>
  <si>
    <t>OPETUS</t>
  </si>
  <si>
    <t>Opetus yleensä</t>
  </si>
  <si>
    <t xml:space="preserve">Tämän kategorian koodeja käytetään vain kun opetuksen taso </t>
  </si>
  <si>
    <t>on määrittelemättä tai sitä ei tiedetä (esim. ala-asteen</t>
  </si>
  <si>
    <t>opettajien koulutus kuuluu koodille 11220).</t>
  </si>
  <si>
    <t>Koulutuspolitiikka ja -hallinto</t>
  </si>
  <si>
    <t>Opetussektorin politiikka, suunnittelu ja ohjelma-apu; apu opetus-</t>
  </si>
  <si>
    <t xml:space="preserve">ministeriöille; hallinto; instituutioiden kehittäminen; neuvonta;koulujen </t>
  </si>
  <si>
    <t>Opetuksen infrastruktuuri</t>
  </si>
  <si>
    <t>Opetustilat, laitteet, oppimateriaali, opetukseen liittyvät lisäpalvelut</t>
  </si>
  <si>
    <t>Recipient country code</t>
  </si>
  <si>
    <t xml:space="preserve">(oppilaiden ja henkilöstön majoitustilat); henkilöstön kielikoulutus; </t>
  </si>
  <si>
    <t>seminaarit, luennot jne.</t>
  </si>
  <si>
    <t>Opettajien koulutus</t>
  </si>
  <si>
    <t xml:space="preserve">Opettajien koulutus (kun opetuksen taso on määrittelemättä); koulutus </t>
  </si>
  <si>
    <t>ennen palvelusta ja sen aikana; materiaalin kehittäminen.</t>
  </si>
  <si>
    <t>Kasvatustieteellinen tutkimus</t>
  </si>
  <si>
    <t>Tutkimukset ja selvitykset opetuksen tehokkuudesta, relevanssista ja</t>
  </si>
  <si>
    <t>laadusta; järjestelmällinen evaluointi ja monitorointi.</t>
  </si>
  <si>
    <t>Yleissivistävä opetus</t>
  </si>
  <si>
    <t>Ala-asteen opetus</t>
  </si>
  <si>
    <t>Muodollinen ja vapaamuotoinen ala-asteen opetus lapsille; koko perus-</t>
  </si>
  <si>
    <t>ja ala-asteen systemaattinen opetus ja oppimateriaalituki.</t>
  </si>
  <si>
    <t>Elämän perustaitojen opetus nuorisolle ja</t>
  </si>
  <si>
    <t>Muodollinen ja vapaamuotoinen elämän perustaitojen opetus nuorille ja</t>
  </si>
  <si>
    <t>aikuisille</t>
  </si>
  <si>
    <t>aikuisille (aikuisopetus); luku- ja laskutaitojen opetus.</t>
  </si>
  <si>
    <t>Esiopetus</t>
  </si>
  <si>
    <t>Muodollinen ja vapaamuotoinen varhaiskasvatus.</t>
  </si>
  <si>
    <t>Keskiasteen opetus</t>
  </si>
  <si>
    <t>Yläasteen ja lukion opetus</t>
  </si>
  <si>
    <t xml:space="preserve">Keskiasteen systemaattinen opetus sekä yläasteella että </t>
  </si>
  <si>
    <t>lukiotasolla.</t>
  </si>
  <si>
    <t>Ammatillinen koulutus</t>
  </si>
  <si>
    <t>Perusammattiopetus ja yläasteen tekninen opetus; oppisopimus;</t>
  </si>
  <si>
    <t xml:space="preserve"> työharjoittelu; ml. vapaamuotoinen ammattiopetus.</t>
  </si>
  <si>
    <t>Korkea-asteen koulutus</t>
  </si>
  <si>
    <t>Korkeakouluopetus</t>
  </si>
  <si>
    <t>Ylemmät ja alemmat tutkinnot yliopistoissa ja korkeakouluissa;</t>
  </si>
  <si>
    <t>apurahat.</t>
  </si>
  <si>
    <t>Ylempi tekninen ja johtamis-</t>
  </si>
  <si>
    <t>Asiantuntijatason ammatilliset koulutusohjelmat ja koulutus työn</t>
  </si>
  <si>
    <t>koulutus</t>
  </si>
  <si>
    <t>ohella.</t>
  </si>
  <si>
    <t>TERVEYS</t>
  </si>
  <si>
    <t>Terveydenhuolto yleensä</t>
  </si>
  <si>
    <t>Terveyspolitiikka ja -hallinto</t>
  </si>
  <si>
    <t>Terveyssektorin politiikka, suunnittelu ja ohjelmat; apu terveys-</t>
  </si>
  <si>
    <t>ministeriöille; terveyshallinto; instituutioiden kapasiteetin kehittäminen;</t>
  </si>
  <si>
    <t>neuvonta; sairausvakuutusjärjestelmät; muu erittelemätön toiminta.</t>
  </si>
  <si>
    <t>Lääketieteellinen koulutus</t>
  </si>
  <si>
    <t>Ml. koulutus erikoissairaanhoidon palveluille.</t>
  </si>
  <si>
    <t>Lääketieteellinen tutkimus</t>
  </si>
  <si>
    <t>Yleinen lääketieteellinen tutkimus paitsi terveydenhuollon</t>
  </si>
  <si>
    <t>perustutkimus.</t>
  </si>
  <si>
    <t>Lääketieteelliset palvelut</t>
  </si>
  <si>
    <t>Laboratoriot, erikoistuneet klinikat ja sairaalat (ml. laitteet ja tarvik-</t>
  </si>
  <si>
    <t>keet); sairasautot; hammashoito; mielenterveyshuolto; kuntoutus;</t>
  </si>
  <si>
    <t xml:space="preserve">ei-tarttuvien sairauksien valvonta; huumaavien aineiden ja lääkeaineiden </t>
  </si>
  <si>
    <t>Perusterveydenhuolto</t>
  </si>
  <si>
    <t xml:space="preserve">Perusterveydenhuollon ohjelmat; perushoidon ja hoitotieteen ohjelmat; </t>
  </si>
  <si>
    <t>rohdosten, lääkkeiden ja rokotteiden hankinta perusterveyden-</t>
  </si>
  <si>
    <t>huollon tarpeisiin.</t>
  </si>
  <si>
    <t>Perusterveydenhuollon infrastruktuuri</t>
  </si>
  <si>
    <t>Aluetason sairaalat, klinikat, poliklinikat ja lääkevarastot ja niiden</t>
  </si>
  <si>
    <t>lääketieteellinen laitteisto paitsi erikoisalojen sairaalat ja klinikat (12191).</t>
  </si>
  <si>
    <t>Ravitsemus</t>
  </si>
  <si>
    <t>Suorat ruokintaohjelmat (äitiys-, imetys-  ja vierotusravinto,</t>
  </si>
  <si>
    <t xml:space="preserve">pikkulasten ja koululaisten ruokailu); hivenaineiden puutostilojen </t>
  </si>
  <si>
    <t xml:space="preserve">määrittely; A-vitamiinin, jodin, raudan jne. toimittaminen; </t>
  </si>
  <si>
    <t>ravitsemustilanteen tarkkailu; ravitsemus- ja ruokahygienian</t>
  </si>
  <si>
    <t>opetus; kotitalouksien ruoka-aineiden saannin takaaminen.</t>
  </si>
  <si>
    <t>Tartuntataudit</t>
  </si>
  <si>
    <t>Terveystietouden edistäminen</t>
  </si>
  <si>
    <t>IN TOTAL</t>
  </si>
  <si>
    <t xml:space="preserve">Tiedotus, kasvatus ja koulutus väestön terveystietouden ja </t>
  </si>
  <si>
    <t>edistämiseksi; kansanterveyskampanjat.</t>
  </si>
  <si>
    <t>Terveysalan koulutus</t>
  </si>
  <si>
    <t>Perusterveydenhuollon henkilöstön koulutus.</t>
  </si>
  <si>
    <t>Väestöpolitiikka  ja -hallinto</t>
  </si>
  <si>
    <t>Väestöpolitiikka; väestönlaskenta; väestörekisteri; tiedot väestön</t>
  </si>
  <si>
    <t>liikkumisesta; demografinen tutkimus; lisääntymisterveyden tutkimus;</t>
  </si>
  <si>
    <t>erittelemätön väestöalan toiminta.</t>
  </si>
  <si>
    <t>Lisääntymisterveydenhuolto</t>
  </si>
  <si>
    <t>Lisääntymisterveyden edistäminen; odottavien, synnyttävien</t>
  </si>
  <si>
    <t>ja synnyttäneiden äitien hoito; tahattoman hedelmättömyyden ehkäisy ja</t>
  </si>
  <si>
    <t>hoito; raskaudenkeskeytysten ehkäisy ja niiden seurausten hallinta;</t>
  </si>
  <si>
    <t>turvalliseen äitiyteen tähtäävä toiminta.</t>
  </si>
  <si>
    <t>Perhesuunnittelu</t>
  </si>
  <si>
    <t xml:space="preserve">Perhesuunnittelupalvelu ml. neuvonta; tiedotus, opetus ja </t>
  </si>
  <si>
    <t>viestintä (IEC); ehkäisyvälineiden toimitus; voimavarojen</t>
  </si>
  <si>
    <t>kehittäminen ja koulutus.</t>
  </si>
  <si>
    <t>Sukupuolitaudit ml. HIV/AIDS</t>
  </si>
  <si>
    <t>Kaikki sukupuolitauteihin ja HIV/AIDS:in valvontaan liittyvä toiminta</t>
  </si>
  <si>
    <t>ml. tiedotus, opetus ja viestintä; testaus; ennaltaehkäisy; hoito;</t>
  </si>
  <si>
    <t>huolto; tutkimus.</t>
  </si>
  <si>
    <t>Väestö- ja lisääntymisterveysalan</t>
  </si>
  <si>
    <t>Väestö- ja lisääntymisterveysalan hoitohenkilöstön</t>
  </si>
  <si>
    <t>henkilöstön kehittäminen</t>
  </si>
  <si>
    <t>opetus ja koulutus.</t>
  </si>
  <si>
    <t>VESIHUOLTO JA SANITAATIO</t>
  </si>
  <si>
    <t>Vesipolitiikka ja -hallinto</t>
  </si>
  <si>
    <t>Vesisektorin politiikka, suunnittelu ja ohjelmat; vesilainsäädäntö</t>
  </si>
  <si>
    <t xml:space="preserve">ja -hallinto; instituutioiden kapasiteetin kehittäminen; neuvonta;  </t>
  </si>
  <si>
    <t xml:space="preserve">vesihuoltoon liittyvät arvioinnit ja tutkimukset; pohjavesi; laatututkimukset; </t>
  </si>
  <si>
    <t>hydrogeologia; ei maatalouden käyttämiä vesivaroja (31140).</t>
  </si>
  <si>
    <t>Vesivarojen suojelu</t>
  </si>
  <si>
    <t>Sisämaiden pintavedet (joet, järvet jne.); pohjaveden suojelu ja</t>
  </si>
  <si>
    <t>rehabilitointi; maatalouskemikaalien ja teollisuuden jätevesien</t>
  </si>
  <si>
    <t>aiheuttaman saastumisen ehkäisy.</t>
  </si>
  <si>
    <t>Vesihuolto ja sanitaatio - suuret</t>
  </si>
  <si>
    <t>Meriveden suolanpoistolaitokset, sisäänotto, varastointi, käsittely,</t>
  </si>
  <si>
    <t>järjestelmät</t>
  </si>
  <si>
    <t>pumppaamot, siirto- ja jakelujärjestelmät, viemäröinti; kotitalouksien ja</t>
  </si>
  <si>
    <t>teollisuuden jätevesien puhdistamot.</t>
  </si>
  <si>
    <t>Kustannuksiltaan alhaisen teknologian vesihuolto ja sanitaatio kuten</t>
  </si>
  <si>
    <t xml:space="preserve">käsipumput, lähdevesialueet; painovoimaa hyödyntävät järjestelmät; </t>
  </si>
  <si>
    <t>sadeveden keruu, varastotankit, pienet jakelujärjestelmät, käymälät,</t>
  </si>
  <si>
    <t>pienviemärit, paikalla tapahtuva hävittäminen (sakokaivot).</t>
  </si>
  <si>
    <t>Jokien kehittäminen</t>
  </si>
  <si>
    <t xml:space="preserve">Kokonaisvaltaiset joenkäyttöhankkeet;virtauksen säätely; padot ja </t>
  </si>
  <si>
    <t>varastoaltaat [paitsi ensisijaisesti kasteluun tarkoitetut padot (31140),</t>
  </si>
  <si>
    <t>vesivoima (23065) sekä jokiliikenteeseen liittyvä toiminta (21040)].</t>
  </si>
  <si>
    <t>Jätehuolto</t>
  </si>
  <si>
    <t xml:space="preserve">Yhdyskuntien ja teollisuuslaitosten kiinteiden jätteiden käsittely ml. </t>
  </si>
  <si>
    <t xml:space="preserve">vaaralliset ja myrkylliset jätteet; keruu, hävittäminen ja käsittely; </t>
  </si>
  <si>
    <t>maantäyttöalueet; kompostointi ja uudellenkäyttö.</t>
  </si>
  <si>
    <t xml:space="preserve">Vesihuollon ja sanitaation opetus ja </t>
  </si>
  <si>
    <t>JULKINEN HALLINTO JA KANSALAIS-</t>
  </si>
  <si>
    <t>YHTEISKUNTA</t>
  </si>
  <si>
    <t>Makrotalous- , rahatalous- ja rahapolitiikka ja niiden suunnittelu;</t>
  </si>
  <si>
    <t>yhteiskuntasuunnittelu; taloudelliset ja sosiaaliset analyysit ja ennusteet;</t>
  </si>
  <si>
    <t>rakenneuudistukset; kehityssuunnittelu;organisaatioiden kehittäminen;</t>
  </si>
  <si>
    <t xml:space="preserve">apua koordinoivien ministeriöiden tukeminen; muut ministeriöt ja </t>
  </si>
  <si>
    <t xml:space="preserve"> valtionhallinnon osastot, kun sektori ei ole eriteltävissä.</t>
  </si>
  <si>
    <t>Lain ja oikeuden kehittäminen</t>
  </si>
  <si>
    <t>Perustuslain kehittäminen; lakien valmistelu; laki- ja oikeusjärjes-</t>
  </si>
  <si>
    <t xml:space="preserve">telmien institutionaalinen vahvistaminen; oikeudellinen opetus ja </t>
  </si>
  <si>
    <t>koulutus; oikeusneuvonta ja -palvelut; rikoksentorjunta.</t>
  </si>
  <si>
    <t>Kansalaisyhteiskunnan vahvistaminen</t>
  </si>
  <si>
    <t>Yhteisön osallistuminen ja kehittäminen; osuuskunnat; ruohon-</t>
  </si>
  <si>
    <t xml:space="preserve">juuriorganisaatiot; osallistavan suunnittelun ja </t>
  </si>
  <si>
    <t>päätöksenteon menetelmien ja instituutioiden kehittäminen.</t>
  </si>
  <si>
    <t>Konfliktinjälkeinen rauhanrakentaminen</t>
  </si>
  <si>
    <t>Osallistuminen YK:n rauhanoperaatioissa konfliktin jälkeen</t>
  </si>
  <si>
    <t>(YK)</t>
  </si>
  <si>
    <t>tapahtuvaan rauhanrakentamisvaiheeseen (kuten ihmisoikeus-</t>
  </si>
  <si>
    <t>ja vaalitarkkailu; kotiutettujen sotilaiden kuntoutus; kansallisen</t>
  </si>
  <si>
    <t>perusinfrastruktuurin rehabilitointi; virkamieshallinnoijien ja poliisi-</t>
  </si>
  <si>
    <t>voimien tarkkailu tai uudelleenkoulutus, tulli- ja rajavartio-</t>
  </si>
  <si>
    <t>menetelmien opetus, raha- tai makrotalouden vakautuspolitiikan</t>
  </si>
  <si>
    <t>neuvonta tai opetus; aseistettujen joukkojen demobilisointi  ja niiden</t>
  </si>
  <si>
    <t>Vaalit</t>
  </si>
  <si>
    <t>Ihmisoikeuksien toteutumisen tarkkailu; tuki kansallisille ja alueelli-</t>
  </si>
  <si>
    <t>sille ihmisoikeusyhteisöille; etnisten, uskonnollisten ja kulttuuristen</t>
  </si>
  <si>
    <t>tuotantovälineiden muuntaminen sotilastuotannosta siviilituotantoon [ei</t>
  </si>
  <si>
    <t>Sensuroimaton tiedonkulku , ml.painetun median ja radion</t>
  </si>
  <si>
    <t>Maamiinojen raivaus</t>
  </si>
  <si>
    <t>Räjähdysalttiiden miinojen raivaus kehitystarkoituksia varten</t>
  </si>
  <si>
    <t>Työpolitiikka ja työvoimahallinto</t>
  </si>
  <si>
    <t>Työpolitiikka ja -suunnittelu; työlait; ammattiliitot; instituutioiden kapasi-</t>
  </si>
  <si>
    <t>teetin kehittäminen; neuvonta; työttömien tukiohjelmat; työtä luovat</t>
  </si>
  <si>
    <t xml:space="preserve">ja toimeentuloa lisäävät ohjelmat; työturvallisuus ja työterveys; </t>
  </si>
  <si>
    <t xml:space="preserve">lapsityövoiman käytön vastainen taistelu. </t>
  </si>
  <si>
    <t>Asuntopolitiikka ja -hallinto</t>
  </si>
  <si>
    <t xml:space="preserve">Asuntopolitiikka, suunnittelu ja ohjelma-apu; paitsi </t>
  </si>
  <si>
    <t>Alhaisten kustannusten asuntotuotanto</t>
  </si>
  <si>
    <t>Ml. slummien raivaus.</t>
  </si>
  <si>
    <t>Sosiaaliturva ja -palvelut</t>
  </si>
  <si>
    <t>Sosiaalilainsäädäntö ja -hallinto; instituutioiden kapasiteetin kehittäminen;</t>
  </si>
  <si>
    <t>neuvonta; sosiaaliturva ja muut sosiaaliavustukset; erikoisohjelmat</t>
  </si>
  <si>
    <t>vanhuksille, orvoille, vammaisille, katulapsille; rakennesopeutuksen</t>
  </si>
  <si>
    <t>sosiaalinen ulottuvuus; erittelemätön sosiaalinen infrastruktuuri</t>
  </si>
  <si>
    <t>ja muut palvelut, ml. kuluttajansuojelu.</t>
  </si>
  <si>
    <t>Jälleenrakennus</t>
  </si>
  <si>
    <t>Kulttuuri ja virkistys</t>
  </si>
  <si>
    <t>Ml. kirjastot ja museot.</t>
  </si>
  <si>
    <t>Huumevalvonta ja -valistus</t>
  </si>
  <si>
    <t>Maan rajojen sisäpuolella ja tulleissa tapahtuvat tarkastukset; huume-</t>
  </si>
  <si>
    <t>poliisien koulutus; opetusohjelmat ja tiedotuskampanjat tarkoituksenaan</t>
  </si>
  <si>
    <t>huumekaupan ja huumeiden jakelun rajoittaminen.</t>
  </si>
  <si>
    <t>Tilastoalan kapasiteetin kehittäminen</t>
  </si>
  <si>
    <t>Sekä kansallisissa tilastolaitoksissa että ministeriöissä.</t>
  </si>
  <si>
    <t>Tutkimuslaitokset ja tieteelliset instituutiot</t>
  </si>
  <si>
    <t>Kun sektori ei ole tunnistettavissa.</t>
  </si>
  <si>
    <t>KULJETUS JA VARASTOINTI</t>
  </si>
  <si>
    <t>HUOM. Kuljetusvälineiden valmistus kuuluu koodiin 32172.</t>
  </si>
  <si>
    <t>Kuljetuspolitiikka ja -hallinto</t>
  </si>
  <si>
    <t>Kuljetussektorin politiikka, suunnittelu ja ohjelmat;  apu kuljetus-</t>
  </si>
  <si>
    <t>ministeriöille; instituutioiden kapasiteetin kehittäminen; neuvonta;</t>
  </si>
  <si>
    <t>erittelemätön kuljetustoiminta sekä  maantie-, rautatie-, vesi-</t>
  </si>
  <si>
    <t xml:space="preserve"> ja/tai lentokuljetukset yhdistävä toiminta.</t>
  </si>
  <si>
    <t>Maantiekuljetus</t>
  </si>
  <si>
    <t xml:space="preserve">Teiden infrastruktuuri; tieajoneuvot; matkustajakuljetus teitse; </t>
  </si>
  <si>
    <t xml:space="preserve">matkustajakuljetuksen moottoriajoneuvot. </t>
  </si>
  <si>
    <t>Rautatiekuljetus</t>
  </si>
  <si>
    <t>Rautateiden infrastruktuuri; rautatielaitteisto; veturit; muu raide-</t>
  </si>
  <si>
    <t>kalusto; ml. kevytraide- (raitiotievaunut) ja maanalaisjärjestelmät.</t>
  </si>
  <si>
    <t>Vesikuljetus</t>
  </si>
  <si>
    <t>Satamat, satamien opatusjärjestelmät, laivat ja veneet, joki- ja sisävesi-</t>
  </si>
  <si>
    <t>kuljetus, sivävesiproomut ja alukset.</t>
  </si>
  <si>
    <t>Lentokuljetus</t>
  </si>
  <si>
    <t>Lentokentät, lentokenttien opastusjärjestelmät; lentokoneet; lento-</t>
  </si>
  <si>
    <t>koneiden huoltolaitteisto.</t>
  </si>
  <si>
    <t>Varastointi</t>
  </si>
  <si>
    <t>Myös muu kuin kuljetuksiin liittyvä varastointi.</t>
  </si>
  <si>
    <t xml:space="preserve">Kuljetus- ja varastointialan opetus ja </t>
  </si>
  <si>
    <t>TIETOLIIKENNE</t>
  </si>
  <si>
    <t>Tietoliikennepolitiikka ja -hallinto</t>
  </si>
  <si>
    <t>Tietoliikennesektorin politiikka, suunnittelu ja ohjelmat; instituutioiden</t>
  </si>
  <si>
    <t>kapasiteetin kehittäminen; neuvonta; ml. postipalvelujen kehittäminen;</t>
  </si>
  <si>
    <t>erittelemätön tietoliikennetoiminta.</t>
  </si>
  <si>
    <t>Teleliikenne</t>
  </si>
  <si>
    <t>Puhelinverkostot; teleliikennesatelliitit; maa-asemat.</t>
  </si>
  <si>
    <t>Radio, televisio ja painettu media</t>
  </si>
  <si>
    <t>Radio-ja TV-linkit; laitteisto; sanomalehdet; painatus- ja julkaisu-</t>
  </si>
  <si>
    <t>toiminta.</t>
  </si>
  <si>
    <t>ENERGIA</t>
  </si>
  <si>
    <t>Energiapolitiikka ja -hallinto</t>
  </si>
  <si>
    <t>Kaasunjakelu</t>
  </si>
  <si>
    <t>Vesivoimalat</t>
  </si>
  <si>
    <t>Maalämpöenergia</t>
  </si>
  <si>
    <t>Aurinkoenergia</t>
  </si>
  <si>
    <t>Energia-alan opetus ja koulutus</t>
  </si>
  <si>
    <t>Energia-alan tutkimus</t>
  </si>
  <si>
    <t>HUOM. Voimantuotantoon tarvittavien raaka-aineiden kaivaus kuuluu kaivossektorille.</t>
  </si>
  <si>
    <t>Kaikenlainen valmistaminen kuuluu teollisuussektorille.</t>
  </si>
  <si>
    <t>PANKIT JA RAHOITUS</t>
  </si>
  <si>
    <t>Rahoituspolitiikka ja -hallinto</t>
  </si>
  <si>
    <t>Rahoitussektorin politiikka, suunnittelu ja ohjelmat; instituutioiden</t>
  </si>
  <si>
    <t>kapasiteetin kehittäminen; neuvonta; rahoitusmarkkinat ja -järjestelmät.</t>
  </si>
  <si>
    <t>Rahapoliittiset laitokset</t>
  </si>
  <si>
    <t>Metsittäminen teollisuus- ja maaseutukulutukseen; hyödyntäminen</t>
  </si>
  <si>
    <t>ja käyttäminen; eroosion ja aavikoitumisen valvonta; integroidut</t>
  </si>
  <si>
    <t>metsätaloushankkeet.</t>
  </si>
  <si>
    <t>Polttopuu ja puuhiili</t>
  </si>
  <si>
    <t xml:space="preserve">Metsätalouden kehittäminen päätarkoituksenaan polttopuun ja </t>
  </si>
  <si>
    <t>puuhiilen tuotanto.</t>
  </si>
  <si>
    <t>Metsätalousopetus ja -koulutus</t>
  </si>
  <si>
    <t>Metsäntutkimus</t>
  </si>
  <si>
    <t xml:space="preserve">Ml. keinotekoinen uudistaminen; geneettinen parantaminen; </t>
  </si>
  <si>
    <t>tuotantomenetelmät; lannoitus, sadonkorjuu.</t>
  </si>
  <si>
    <t>Metsätalouden palvelut</t>
  </si>
  <si>
    <t>KALATALOUS</t>
  </si>
  <si>
    <t>Kalatalouspolitiikka ja -hallinto</t>
  </si>
  <si>
    <t>Kalataloussektorin politiikka, suunnittelu ja ohjelmat; instituutioiden</t>
  </si>
  <si>
    <t>kapasiteetin kehittäminen, neuvonta; valtameri- ja rannikkokalastus;</t>
  </si>
  <si>
    <t>merien ja makeanveden kalakantojen kartoitukset ja etsintä;</t>
  </si>
  <si>
    <t xml:space="preserve">veneet/laitteet; erittelemätön kalastustoiminta. </t>
  </si>
  <si>
    <t>Kalatalouden kehittäminen</t>
  </si>
  <si>
    <t>Kalakannan hyödyntäminen ja käyttö; kalavarojen suojelu; kalan-</t>
  </si>
  <si>
    <t>viljely, kokonaisvaltaiset kalataloushankkeet.</t>
  </si>
  <si>
    <t>Kalatalousopetus ja -koulutus</t>
  </si>
  <si>
    <t>Kalataloustutkimus</t>
  </si>
  <si>
    <t>Kalanviljelykokeilut; merien ja makeiden vesien biologinen tutkimus.</t>
  </si>
  <si>
    <t>Kalatalouden palvelut</t>
  </si>
  <si>
    <t>Kalastussatamat; kalamarkkinat; kalan kuljetus ja kylmäsäilytys.</t>
  </si>
  <si>
    <t>TEOLLISUUS</t>
  </si>
  <si>
    <t>Teollisuuspolitiikka ja -hallinto</t>
  </si>
  <si>
    <t>Teollisuussektorin politiikka ja suunnitelu; ohjelmat; instituutioiden</t>
  </si>
  <si>
    <t xml:space="preserve">kapasiteetin kehittäminen; neuvonta; erittelemätön teollinen toiminta; </t>
  </si>
  <si>
    <t>alakohdissa erittelemätön tavaranvalmistus.</t>
  </si>
  <si>
    <t>Teollisuuden kehittäminen</t>
  </si>
  <si>
    <t>Ml. teollisuuden kehityspankit.</t>
  </si>
  <si>
    <t>Pienen ja keskisuuren yritystoiminnan</t>
  </si>
  <si>
    <t>Suora tuki pienille ja keskisuurille teollisuusyrityksille ml. kirjanpito-,</t>
  </si>
  <si>
    <t>kehittäminen</t>
  </si>
  <si>
    <t>tilintarkastus- ja neuvontapalvelut.</t>
  </si>
  <si>
    <t>Kotiteollisuus ja käsityö</t>
  </si>
  <si>
    <t>Maataloustuotteiden prosessointi</t>
  </si>
  <si>
    <t>Perusruokatarvikkeiden jalostus; meijerituotteet, teurastamot ja</t>
  </si>
  <si>
    <t>teurastuslaitteet, lihan- ja kalanjalostus ja säilöminen; öljyt/rasvat;</t>
  </si>
  <si>
    <t xml:space="preserve">sokerinjalostamot;juomat/tupakka; eläinrehujen tuotanto. </t>
  </si>
  <si>
    <t>Metsäteollisuus</t>
  </si>
  <si>
    <t>Puuntuotanto; selluloosan ja paperin tuotanto.</t>
  </si>
  <si>
    <t>Tekstiili-, vaatetus- ja nahkateollisuus</t>
  </si>
  <si>
    <t>Ml. neuletehtaat.</t>
  </si>
  <si>
    <t>Kemikaalituotanto</t>
  </si>
  <si>
    <t xml:space="preserve">Teolliset ja ei-teolliset tuotantolaitokset; ml. torjunta-aineiden </t>
  </si>
  <si>
    <t>tuotanto.</t>
  </si>
  <si>
    <t>Lannoitetuotanto</t>
  </si>
  <si>
    <t>Sementti-, kalkki- ja laastituotanto</t>
  </si>
  <si>
    <t>Energiatuotteiden valmistus</t>
  </si>
  <si>
    <t>Ml. kaasun nesteytys; raakaöljyn jalostus.</t>
  </si>
  <si>
    <t>Lääketeollisuus</t>
  </si>
  <si>
    <t>Lääketieteelliset laitteet/tarvikkeet; rohdokset ja lääkkeet, rokotteet,</t>
  </si>
  <si>
    <t>hygieniatuotteet.</t>
  </si>
  <si>
    <t>Perusmetalliteollisuus</t>
  </si>
  <si>
    <t>Rauta ja teräs, rakenteellisen metallin tuotanto.</t>
  </si>
  <si>
    <t>Ei-rautapitoisten metallien tuotanto</t>
  </si>
  <si>
    <t>Konepajateollisuus</t>
  </si>
  <si>
    <t>Sähköisten ja ei-sähköisten koneiden valmistus;veturit/turbiinit.</t>
  </si>
  <si>
    <t>Liikennevälineteollisuus</t>
  </si>
  <si>
    <t>Laivanrakennus, kalastusveneiden rakennus; rautatielaitteet;</t>
  </si>
  <si>
    <t>moottoriajoneuvot ja henkilöautot; lentokoneet; navigaatio- ja opastus-</t>
  </si>
  <si>
    <t>järjestelmät.</t>
  </si>
  <si>
    <t>Teknologinen tutkimus- ja kehitystyö</t>
  </si>
  <si>
    <t>Ml. teollisuuden standardit; laadunvalvonta; mittaus; testaus;</t>
  </si>
  <si>
    <t>akkreditointi; sertifointi.</t>
  </si>
  <si>
    <t>HUOM. Sisältää vain  tuotannolle tai valmistukselle suunnatun avun.  Valmiiden tuotteiden</t>
  </si>
  <si>
    <t>toimittaminen liitetään ao. sektoriinsa.</t>
  </si>
  <si>
    <t>MINERAALIVARAT JA KAIVANNAIS-</t>
  </si>
  <si>
    <t>TOIMINTA</t>
  </si>
  <si>
    <t>Mineraali- ja kaivossektorin politiikka ja</t>
  </si>
  <si>
    <t>Mineraali- ja kaivossektorin politiikka, suunnittelu ja ohjelmat;</t>
  </si>
  <si>
    <t>hallinto</t>
  </si>
  <si>
    <t>kaivannaistoiminnan lainsäädäntö;kaivosrekisterit; mineraalivarojen</t>
  </si>
  <si>
    <t>inventointi; tietojärjestelmät; instituutioiden kapasiteetin kehittäminen;</t>
  </si>
  <si>
    <t>neuvonta; erittelemätön mineraalivarojen hyödyntäminen.</t>
  </si>
  <si>
    <t>Mineraalien etsintä ja tutkimus</t>
  </si>
  <si>
    <t>ympäristögeologia (41010), mineraalien kaivu ja jalostus; alan infra-</t>
  </si>
  <si>
    <t>struktuuri, teknologia, talous, turvallisuus ja ympäristöhallinto.</t>
  </si>
  <si>
    <t>Hiili</t>
  </si>
  <si>
    <t>Ml. ruskohiili ja turve.</t>
  </si>
  <si>
    <t>Öljy ja kaasu</t>
  </si>
  <si>
    <t>Raakaöljy, luonnonkaasut; lauhteet;  LPG, LNG; ml. poraus ja</t>
  </si>
  <si>
    <t>Rautapitoiset metallit</t>
  </si>
  <si>
    <t>Rauta ja rautaseokset.</t>
  </si>
  <si>
    <t>Ei-rautapitoiset metallit</t>
  </si>
  <si>
    <t>Alumiini, kupari, lyijy, nikkeli, tina, sinkki.</t>
  </si>
  <si>
    <t>Jalokivet ja -metallit</t>
  </si>
  <si>
    <t>Kulta, hopea, platina, timantit, jalokivet.</t>
  </si>
  <si>
    <t>Teollisuusmineraalit</t>
  </si>
  <si>
    <t>Raskassälpä, kalkkikivi, maasälpä, kaoliini, hiekka, kipsi, sora ja</t>
  </si>
  <si>
    <t>koristekivet.</t>
  </si>
  <si>
    <t>Lannoitemineraalit</t>
  </si>
  <si>
    <t>Fosfaatti, potaska.</t>
  </si>
  <si>
    <t>Merenalaiset mineraalit</t>
  </si>
  <si>
    <t>Monimetallikeräymät, fosforiitit, meriupamuodostumat.</t>
  </si>
  <si>
    <t>RAKENNUS</t>
  </si>
  <si>
    <t>Rakennuspolitiikka ja -hallinto</t>
  </si>
  <si>
    <t>Rakennussektorin politiikka ja suunnittelu; ei eri sektoreiden oma</t>
  </si>
  <si>
    <t>rakentamistoiminta (esim. sairaaloiden ja koulujen rakentaminen).</t>
  </si>
  <si>
    <t>KAUPPAPOLITIIKKA JA -SÄÄDÖKSET</t>
  </si>
  <si>
    <t>Kauppapolitiikka ja -hallinto</t>
  </si>
  <si>
    <t>Kauppapolitiikka ja suunnittelu; tuki kauppapolitiikasta vastuussa oleville</t>
  </si>
  <si>
    <t>ministeriöille sekä laitoksille; kauppalainsäädännön sekä -säädösten</t>
  </si>
  <si>
    <t xml:space="preserve">uudistaminen; monenkeskisten kauppasopimusten toteutus ja analysointi </t>
  </si>
  <si>
    <t>Kaupan esteiden poistaminen</t>
  </si>
  <si>
    <t>Kansainvälisten tuonti- ja vientisäädösten harmonisointi ja yksin-</t>
  </si>
  <si>
    <t>kertaistaminen (esim. tullisäädökset, lisenssit, kuljetusmuodollisuudet,</t>
  </si>
  <si>
    <t>maksut, vakuutukset); tuki tullilaitoksille; tariffiuudistukset.</t>
  </si>
  <si>
    <t>Alueelliset kauppasopimukset (RTA)</t>
  </si>
  <si>
    <t>Tuki alueellisille kauppasopimuksille (esim. SADC, ASEAN, FTAA,</t>
  </si>
  <si>
    <t>Monenkeskiset kauppaneuvottelut</t>
  </si>
  <si>
    <t>Vastaanottajamaiden osallistuminen monenkeskisiin kauppaneuvotte-</t>
  </si>
  <si>
    <t>luihin, neuvottelijoiden valmennus, neuvottelujen vaikutusten arviointi;</t>
  </si>
  <si>
    <t>liittyminen WTO:hon ja muihin monenkeskisiin kauppajärjestöihin.</t>
  </si>
  <si>
    <t>Kaupallisen alan koulutus ja harjoittelu</t>
  </si>
  <si>
    <t>Yleinen tuki kaupallisen alan koulutukseen, kun sektoria ei voida eritellä.</t>
  </si>
  <si>
    <t>Sisältää yliopistojen kaupallisen alan koulutusohjelmat.</t>
  </si>
  <si>
    <t>MATKAILU</t>
  </si>
  <si>
    <t>Matkailupolitiikka ja-hallinto</t>
  </si>
  <si>
    <t>Ympäristönsuojelu</t>
  </si>
  <si>
    <t>Ympäristöpolitiikka ja -hallinto</t>
  </si>
  <si>
    <t>Ympäristöpolitiikka, lait, säädökset ja ympäristötaloudelliset ohjaus-</t>
  </si>
  <si>
    <t>keinot; hallintolaitokset ja -käytännöt; ympäristön ja maankäytön</t>
  </si>
  <si>
    <t>suunnittelu; seminaarit, kokoukset ja muu erittelemätön ympäristön-</t>
  </si>
  <si>
    <t>suojelu.</t>
  </si>
  <si>
    <t>Biosfäärin suojelu</t>
  </si>
  <si>
    <t>Ilmansuojelu, otsonikerroksen säilyttäminen; mertensuojelu.</t>
  </si>
  <si>
    <t>Luonnon monimuotoisuus</t>
  </si>
  <si>
    <t>Ml. luonnonsuojelualueet ja toimenpiteet niitä ympäröivillä alueilla; muut</t>
  </si>
  <si>
    <t>toimenpiteet uhanalaisten tai vaarantuneiden lajien ja niiden</t>
  </si>
  <si>
    <t>elinympäristöjen suojelemiseksi (esim. kosteikkoalueiden säilyttäminen).</t>
  </si>
  <si>
    <t>Koskee ainutlaatuista kulttuurimaisemaa; ml. paikat ja kohteet, joilla</t>
  </si>
  <si>
    <t>historiallista, arkeologista, esteettistä, tieteellistä tai opetuksellista</t>
  </si>
  <si>
    <t>arvoa.</t>
  </si>
  <si>
    <t>Tulvien esto ja valvonta</t>
  </si>
  <si>
    <t>Jokien tai merien tulvinta; ml. meriveden tunkeutumista ja</t>
  </si>
  <si>
    <t>merenpinnan nousua ehkäisevä toiminta.</t>
  </si>
  <si>
    <t>Ympäristökasvatus ja -koulutus</t>
  </si>
  <si>
    <t>Ympäristötutkimus</t>
  </si>
  <si>
    <t>Ml. tietokantojen perustaminen; luonnonvarojen inventointi ja tilinpito;</t>
  </si>
  <si>
    <t>ympäristön tilan selvitykset ja vaikutustutkimukset elleivät</t>
  </si>
  <si>
    <t>ne koske jotain muuta toimialaa.</t>
  </si>
  <si>
    <t>Muu monisektori</t>
  </si>
  <si>
    <t>Monisektoriapu</t>
  </si>
  <si>
    <t>Monisektoriapu sosiaalialan perus-</t>
  </si>
  <si>
    <t>Sosiaalialan peruspalvelut sisältävät perusopetuksen, perusterveyden-</t>
  </si>
  <si>
    <t>palveluille</t>
  </si>
  <si>
    <t xml:space="preserve">huollon, perusravinnon, väestö- ja lisääntymisterveyden sekä </t>
  </si>
  <si>
    <t>vesihuollon ja sanitaation pienet järjestelmät.</t>
  </si>
  <si>
    <t xml:space="preserve">esim. tekniset kaupan esteet, hygienia- ja terveysnormit (TBT/SPS) </t>
  </si>
  <si>
    <t xml:space="preserve">pl. alueellisella tasolla (ks. 33130); kaupankäyntiin liittyvien asioiden  </t>
  </si>
  <si>
    <t xml:space="preserve">valtavirtaistaminen kansallisessa kehitysstrategiassa </t>
  </si>
  <si>
    <t>(esim. köyhyydenvähentämisstrategia); tukku- ja vähittäiskauppa;</t>
  </si>
  <si>
    <t>erittelemätön kauppa sekä vienninedistäminen.</t>
  </si>
  <si>
    <t>ACP/EU) sisältäen tekniset kaupan esteet hygienia- ja terveysnormit (TBT/SPS)</t>
  </si>
  <si>
    <t xml:space="preserve">alueellisella tasolla; alkuperäsäädösten kehittäminen sekä </t>
  </si>
  <si>
    <t>erityiskohtelumenettelytalueellisissa kauppasopimuksissa.</t>
  </si>
  <si>
    <t>Kauppaan liittyvä sopeutus</t>
  </si>
  <si>
    <t>Tuki valtion budjettiin, jonka tarkoituksena toteuttaa saajamaan oman kaupan</t>
  </si>
  <si>
    <t>uudistamista ja sopeuttamista vastaamaan muiden maiden kauppapolitiikkaa;</t>
  </si>
  <si>
    <t>apu hoitaa maksutaseen alijäämää muuttuvassa maailman kaupan ympäristössä</t>
  </si>
  <si>
    <t xml:space="preserve">Hallinnollinen "korvamerkitsemätön" budjettituki, tuki makrotaloudelliseen </t>
  </si>
  <si>
    <t xml:space="preserve">toimeenpanoon (rakennesopeutus, köyhyydenvähennys strategiat); </t>
  </si>
  <si>
    <t>yleinen ohjelma-apu (kun ei kohdennettavissa sektoreittain).</t>
  </si>
  <si>
    <t>Policy objective= Trade development</t>
  </si>
  <si>
    <t>Kaupunkien kehittäminen ja hallinto</t>
  </si>
  <si>
    <t>Kokonaisvaltaiset kaupunkikehityshankkeet; esim. paikallishallinto ja</t>
  </si>
  <si>
    <t>kaupunkihallinto; kaupunkien infrastruktuuri ja palvelut; kuntien</t>
  </si>
  <si>
    <t>rahatoimet; kaupunkien ympäristöhallinto; kaupunkien kehittäminen</t>
  </si>
  <si>
    <t>ja suunnittelu, kaupunkiuudistukset, kaupunkiasuminen; maa-</t>
  </si>
  <si>
    <t>alueiden tietojärjestelmät.</t>
  </si>
  <si>
    <t>Maaseudun kehittäminen</t>
  </si>
  <si>
    <t>Kokonaisvaltaiset maaseutukehityshankkeet; esim. alueellinen kehitys-</t>
  </si>
  <si>
    <t>suunnittelua, koordinointia ja hallintoa varten; alueellisen kehit-</t>
  </si>
  <si>
    <t>tämisen toteuttaminen ja sen toimenpiteet (ml. luonnonsuojelu-</t>
  </si>
  <si>
    <t>alueiden hallinto); maa-alueiden hallinto; maankäytön suunnittelu;</t>
  </si>
  <si>
    <t>maaseutu- ja kaupunkialueiden toiminnallinen integrointi; maan-</t>
  </si>
  <si>
    <t>Vaihtoehtoinen kehitys (ei maatalous)</t>
  </si>
  <si>
    <t>Kehityshankkeet laittoman huumekasviviljelyn vähentämiseksi esim.</t>
  </si>
  <si>
    <t>hyödyntäen muita kuin maatalouden tulomahdollisuuksia</t>
  </si>
  <si>
    <t>(kts. koodi 31165 maatalouden vaihtoehtoinen kehitys).</t>
  </si>
  <si>
    <t>Monisektorinen opetus ja koulutus</t>
  </si>
  <si>
    <t>Ml. apurahat.</t>
  </si>
  <si>
    <t>Elintarvikkeiden saatavuus</t>
  </si>
  <si>
    <t>Elintarvikeapu (muu kuin hätäapu)</t>
  </si>
  <si>
    <t>Ihmisille tarkoitettujen elintarvikkeiden toimittaminen kansallisissa</t>
  </si>
  <si>
    <t>ja kansainvälisissä ohjelmissa ml, kuljetuskulut; käteismaksut</t>
  </si>
  <si>
    <t>elintarvikehankintoihin; elintarvikeapuhankkeet; elintarvike-</t>
  </si>
  <si>
    <t>apu markkinoilla myytäväksi; paitsi hätäapu elintarvikkeina (71010).</t>
  </si>
  <si>
    <t>Muu yleinen ohjelma- ja tavara-apu</t>
  </si>
  <si>
    <t>Tuontituki (pääomatuotteet)</t>
  </si>
  <si>
    <t>Pääomatuotteet ja -palvelut; luottoperiaatteet.</t>
  </si>
  <si>
    <t>Tuontituki (kulutushyödykkeet)</t>
  </si>
  <si>
    <t>Kulutushyödykkeet, yleiset tavarat ja palvelut, öljyntuonti.</t>
  </si>
  <si>
    <t>VELKAJÄRJESTELYT</t>
  </si>
  <si>
    <t>Keskuspankit.</t>
  </si>
  <si>
    <t>Virallisen sektorin rahoituksen välittäjät</t>
  </si>
  <si>
    <t>Kaikki virallisen sektorin rahoituksen välittäjät ; vakuutus, leasing,</t>
  </si>
  <si>
    <t>liikeyritysten pääoma, jne. (paitsi kun keskitytään vain yhdelle sektorille).</t>
  </si>
  <si>
    <t>Epävirallisen ja puolivirallisen sektorin</t>
  </si>
  <si>
    <t>Old project code</t>
  </si>
  <si>
    <t>Initial year</t>
  </si>
  <si>
    <t>Policy objective= Climate change mitigation</t>
  </si>
  <si>
    <t>Policy objective= Climate change adaptation</t>
  </si>
  <si>
    <t>Africa, regional</t>
  </si>
  <si>
    <t>America, regional</t>
  </si>
  <si>
    <t>Antigua and Barbuda</t>
  </si>
  <si>
    <t>Asia, regional</t>
  </si>
  <si>
    <t>Central African Rep.</t>
  </si>
  <si>
    <t>Central Asia, regional</t>
  </si>
  <si>
    <t>Congo, Dem. Rep.</t>
  </si>
  <si>
    <t>Congo, Rep.</t>
  </si>
  <si>
    <t>Cote d'Ivoire</t>
  </si>
  <si>
    <t>Europe, regional</t>
  </si>
  <si>
    <t>Far East Asia, regional</t>
  </si>
  <si>
    <t>Kazakhstan</t>
  </si>
  <si>
    <t>Korea, Dem. Rep.</t>
  </si>
  <si>
    <t>Kosovo</t>
  </si>
  <si>
    <t>Macedonia, FYR</t>
  </si>
  <si>
    <t>Micronesia, Fed. States</t>
  </si>
  <si>
    <t>Middle East, regional</t>
  </si>
  <si>
    <t>Myanmar</t>
  </si>
  <si>
    <t>North &amp; Central America, regional</t>
  </si>
  <si>
    <t>North of Sahara, regional</t>
  </si>
  <si>
    <t>Oceania, regional</t>
  </si>
  <si>
    <t>South &amp; Central Asia, regional</t>
  </si>
  <si>
    <t>South America, regional</t>
  </si>
  <si>
    <t>South Asia, regional</t>
  </si>
  <si>
    <t>South of Sahara, regional</t>
  </si>
  <si>
    <t>St.Vincent &amp; Grenadines</t>
  </si>
  <si>
    <t>Timor-Leste</t>
  </si>
  <si>
    <t>Vanuatu</t>
  </si>
  <si>
    <t>West Indies, regional</t>
  </si>
  <si>
    <t>Name of the country</t>
  </si>
  <si>
    <t>South Sudan</t>
  </si>
  <si>
    <t>Julkisen sektorin toiminta ja hallinnointi</t>
  </si>
  <si>
    <t xml:space="preserve"> (Käytä toimialakoodia 51010 yleiselle budjettituelle)</t>
  </si>
  <si>
    <t xml:space="preserve">Finanssipolitiikka ja suunnittelu; tuki valtiovarainministeriöille; kirjanpitovelvollisuuden </t>
  </si>
  <si>
    <t xml:space="preserve">vahvistaminen; julkisten menojen hallinnointi; varainhoidon järjestelmien kehitys; </t>
  </si>
  <si>
    <t>veropolitiikka ja hallinto; budjetinsuunnittelu; hallitustenväliset taloudelliset suhteet,</t>
  </si>
  <si>
    <t>julkinen tilintarkastus julkinen velka. (Käytä koodia 33120 tullitoimista.)</t>
  </si>
  <si>
    <t xml:space="preserve">Desentralisaatio ja tuki maansisäisille </t>
  </si>
  <si>
    <t xml:space="preserve">Desentralisaatioprosessit (ml. poliittiset, hallinnolliset ja finanssitasot); </t>
  </si>
  <si>
    <t>hallinnoille</t>
  </si>
  <si>
    <t>hallitusten väliset suhteet ja federalismi; alueellisten ja paikallisten osastojen</t>
  </si>
  <si>
    <t>vahvistaminen, alueelliset ja paikalliset viranomaiset sekä niiden kansalliset yhdistykset.</t>
  </si>
  <si>
    <t>(Käytä erityisiä sektorikoodeja sektorihallinnon ja palveluiden desentralisaatiolle.)</t>
  </si>
  <si>
    <t>Antikorruptiojärjestöt ja -instituutiot</t>
  </si>
  <si>
    <t xml:space="preserve">Erityiset järjestöt, instituutiot ja puitteet korruption vastaiseen kamppailuun ja ehkäisyyn, </t>
  </si>
  <si>
    <t>lahjonta, rahanpesu, ja muu organisoitu rikollisuus, yhdessä tai ilman lainvalvonnan valtaa,</t>
  </si>
  <si>
    <t>esim. antikorruptiokomissiot ja monitorointitahot, erikoistutkimuspalvelut, lahjomattomuutta</t>
  </si>
  <si>
    <t>tukevat instituutiot ja aloitteet, korruptioon erikoistuneet kansalaisjärjestöt ja muut</t>
  </si>
  <si>
    <t>kansalaisyhteiskunnan ja kansalaisten järjestöt.</t>
  </si>
  <si>
    <t xml:space="preserve">Vaalien avustaminen; äänestäjien koulutus </t>
  </si>
  <si>
    <t>[Käytä koodia 15230 YK:n rauhanrakennuksenyhteydessä )</t>
  </si>
  <si>
    <t>Lainsäädäntöelimet ja poliittiset puolueet</t>
  </si>
  <si>
    <t>Keskeisten  toimintojen vahvistaminen lainsäädäntöelimissä/parlamentteissä, sisältäen</t>
  </si>
  <si>
    <t xml:space="preserve">maansisäiset rakenteet ja neuvostot, kuten lainsäädäntöelimien kapasiteetin vahvistus; </t>
  </si>
  <si>
    <t>komiteoiden ja hallinnon prosessit; tutkimus ja tiedotusjärjestelmät; lainsäätäjien</t>
  </si>
  <si>
    <t xml:space="preserve">koulutusohjelmat ja henkilöstön kehitys. Tuki poliittisille puolueille ja niiden järjestelmien </t>
  </si>
  <si>
    <t>vahvistaminen.</t>
  </si>
  <si>
    <t>ammattimaisuutta, taitoja ja koskemattomuutta lisäävä toiminta (esim. toimittajien koulutus).</t>
  </si>
  <si>
    <t>(Käytä koodeja 22010-22040 median laitteiston ja pääomatukeen.</t>
  </si>
  <si>
    <t>Ihmisoikeudet</t>
  </si>
  <si>
    <t>vähemmmistöjen suojelu [ei rauhanrakennuksen yhteydessä (15230)].</t>
  </si>
  <si>
    <t>States Ex-Yugoslavia unspecified</t>
  </si>
  <si>
    <t>West Bank &amp; Gaza Strip</t>
  </si>
  <si>
    <t>Vietnam</t>
  </si>
  <si>
    <t>Developing countries, unspecified</t>
  </si>
  <si>
    <t>Sektorin ammattilaisten ja palveluntuottajien opettaminen ja kouluttaminen</t>
  </si>
  <si>
    <t>Media ja vapaa tiedonkulku</t>
  </si>
  <si>
    <t>Erityiskohteiden suojelu</t>
  </si>
  <si>
    <t>Project name in Finnish</t>
  </si>
  <si>
    <t>Project description in Finnish</t>
  </si>
  <si>
    <t>Project description in English</t>
  </si>
  <si>
    <t>Project name in English</t>
  </si>
  <si>
    <t>Purpose code 1</t>
  </si>
  <si>
    <t>Purpose code 2</t>
  </si>
  <si>
    <t>Purpose code 3</t>
  </si>
  <si>
    <t>Valid project code</t>
  </si>
  <si>
    <t>OECD/DAC ja ULKOASIAINMINISTERIÖ (Kehityspoliittinen osasto, KEO-80)</t>
  </si>
  <si>
    <t>Email:</t>
  </si>
  <si>
    <t>Policy objective= Participatory development/ Good governance</t>
  </si>
  <si>
    <t>Toimialat</t>
  </si>
  <si>
    <t>Policy objective= Biodiversity</t>
  </si>
  <si>
    <t>Policy objective= Desertification</t>
  </si>
  <si>
    <t>Policy objective= RMNCH</t>
  </si>
  <si>
    <t>Hanke</t>
  </si>
  <si>
    <t>Ohje: Siirrä kursori kunkin solun kohdalle (punainen merkki yläreunassa), niin saat tarkemmat täyttöohjeet.  Maa- ja toimialakoodit ovat omilla välilehdillään.</t>
  </si>
  <si>
    <t>Lisää ohjeita:</t>
  </si>
  <si>
    <t>Rahoitus: myönnöt</t>
  </si>
  <si>
    <t>Rahoitus: maksatukset</t>
  </si>
  <si>
    <t>Isoin purpose code</t>
  </si>
  <si>
    <t>Tarkistussarake</t>
  </si>
  <si>
    <t>Yhteyshenkilö:</t>
  </si>
  <si>
    <t>Järjestö:</t>
  </si>
  <si>
    <t>Ohjelmakausi:</t>
  </si>
  <si>
    <t>Vuosisuunnitelman vuosi:</t>
  </si>
  <si>
    <t>Ohjelmatuelle myönnetty kokonaissumma:</t>
  </si>
  <si>
    <t>Climate change - mitigation %</t>
  </si>
  <si>
    <t>Climate change - adaptation %</t>
  </si>
  <si>
    <t>Desertification %</t>
  </si>
  <si>
    <t>Biodiversity %</t>
  </si>
  <si>
    <t>Commitments of first financial year (2018), EUR</t>
  </si>
  <si>
    <t>Commitments of second financial year (2019), EUR</t>
  </si>
  <si>
    <t>Commitments of third financial year (2020), EUR</t>
  </si>
  <si>
    <t>Commitments of fourth financial year (2021), EUR</t>
  </si>
  <si>
    <t>Disbursements in first financial year (2018), EUR</t>
  </si>
  <si>
    <t>Disbursements in second financial year (2019), EUR</t>
  </si>
  <si>
    <t>Disbursements in third financial year (2020), EUR</t>
  </si>
  <si>
    <t>Disbursements in fourth financial year (2021), EUR</t>
  </si>
  <si>
    <t>DAC-toimialat 2017</t>
  </si>
  <si>
    <t>Vesihuolto - suuret järjestelmät</t>
  </si>
  <si>
    <t>Sanitaatio - suuret järjestelmät</t>
  </si>
  <si>
    <t>Perusvesihuolto ja sanitaatio</t>
  </si>
  <si>
    <t>Perusvesihuolto</t>
  </si>
  <si>
    <t>Sanitaatio</t>
  </si>
  <si>
    <t>Julkinen varainhoito (PFM)</t>
  </si>
  <si>
    <t>Valtiontalouden, erityisesti verotuskyvyn</t>
  </si>
  <si>
    <t>vahvistaminen (DRM)</t>
  </si>
  <si>
    <t>sille julkisille toimijoille veropoliitikan, -analyysin tai hallinnon osalta (myös muiden kuin verotulojen)</t>
  </si>
  <si>
    <t>osalta)</t>
  </si>
  <si>
    <t>Naisten tasa-arvoisuutta edistävät järjestöt</t>
  </si>
  <si>
    <t xml:space="preserve">Naisiin ja lapsiin kohdistuvan väkivallan </t>
  </si>
  <si>
    <t>Tuki ohjelmille, joiden tarkoituksena lopettaa naisiin ja tyttöihin kohdistuva, sukupuoleen perustuva</t>
  </si>
  <si>
    <t>lopettaminen</t>
  </si>
  <si>
    <t>väkivalta kaikissa muodoissaan.</t>
  </si>
  <si>
    <t>Energiansäästö ja kysyntäpuolen tehokkuus</t>
  </si>
  <si>
    <t>Energiantuotanto uusiutuvilla lähteillä</t>
  </si>
  <si>
    <t xml:space="preserve"> - useammat teknologiat</t>
  </si>
  <si>
    <t>Tuulienergia</t>
  </si>
  <si>
    <t>Merienergia</t>
  </si>
  <si>
    <t>Biopolttoaineilla toimivat voimalaitokset</t>
  </si>
  <si>
    <t>Energiantuotanto uusiutumattomilla lähteillä</t>
  </si>
  <si>
    <t xml:space="preserve"> - määrittelemätön</t>
  </si>
  <si>
    <t>Hiilellä toimivat voimalaitokset</t>
  </si>
  <si>
    <t>Öljyllä toimivat voimalaitokset</t>
  </si>
  <si>
    <t>Maakaasulla toimivat voimalaitokset</t>
  </si>
  <si>
    <t xml:space="preserve">Fossiiliset voimalaitokset, joissa hiilen  </t>
  </si>
  <si>
    <t>talteenotto ja varastointi (CCS)</t>
  </si>
  <si>
    <t xml:space="preserve">Uusiutumattomalla jätteellä toimivat </t>
  </si>
  <si>
    <t>voimalaitokset</t>
  </si>
  <si>
    <t>Hybridienergialaitokset</t>
  </si>
  <si>
    <t>Ydinvoimalaitokset</t>
  </si>
  <si>
    <t>Lämpövoimalaitokset</t>
  </si>
  <si>
    <t>Kaukolämmitys ja -jäähdytys</t>
  </si>
  <si>
    <t>Sähköverkot ja sähkönjakelu</t>
  </si>
  <si>
    <t>Velkajärjestelyt</t>
  </si>
  <si>
    <t>Hätäapu, muu kuin ruoka ja suoja</t>
  </si>
  <si>
    <t>Hätäapu, ruoka</t>
  </si>
  <si>
    <t>Hätäavun koordinointi, suojelu ja tukipalvelut</t>
  </si>
  <si>
    <t>Kehitystietoisuuden edistäminen (sektoreittain kohdentamaton)</t>
  </si>
  <si>
    <t>Tuki valtionvarainministeriöille, veroviranomaisille tai muille paikallisille, alueellisille tai kansalli-</t>
  </si>
  <si>
    <t>Hankekuvaus ja DAC-tavoitteet</t>
  </si>
  <si>
    <t xml:space="preserve">http://formin.finland.fi/public/default.aspx?nodeid=50068&amp;contentlan=1&amp;culture=fi-FI </t>
  </si>
  <si>
    <t>TILASTOINTILOMAKE</t>
  </si>
  <si>
    <t>Percentage 1</t>
  </si>
  <si>
    <t>Percentage 2</t>
  </si>
  <si>
    <t>Percentage 3</t>
  </si>
  <si>
    <t>Biodiversity % päätavoite</t>
  </si>
  <si>
    <t>Biodiversity % osatavoite</t>
  </si>
  <si>
    <t>Desertification % osatavoite</t>
  </si>
  <si>
    <t>Desertification % päätavoite</t>
  </si>
  <si>
    <t>Climate change - adaptation % päätavoite</t>
  </si>
  <si>
    <t>Climate change - adaptation % osatavoite</t>
  </si>
  <si>
    <t>Climate change - mitigation % osatavoite</t>
  </si>
  <si>
    <t>Climate change - mitigation % päätavoite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</si>
</sst>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b/>
      <i/>
      <sz val="8"/>
      <color indexed="81"/>
      <name val="Tahoma"/>
      <family val="2"/>
    </font>
    <font>
      <sz val="10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3" fillId="0" borderId="0" applyNumberFormat="0" applyFill="0" applyBorder="0" applyAlignment="0" applyProtection="0"/>
    <xf numFmtId="0" fontId="2" fillId="0" borderId="0"/>
    <xf numFmtId="0" fontId="24" fillId="0" borderId="0"/>
    <xf numFmtId="0" fontId="1" fillId="0" borderId="0"/>
    <xf numFmtId="0" fontId="24" fillId="0" borderId="0"/>
    <xf numFmtId="0" fontId="24" fillId="0" borderId="0"/>
  </cellStyleXfs>
  <cellXfs count="94">
    <xf numFmtId="0" fontId="0" fillId="0" borderId="0" xfId="0"/>
    <xf numFmtId="0" fontId="7" fillId="0" borderId="0" xfId="0" applyFont="1"/>
    <xf numFmtId="0" fontId="7" fillId="0" borderId="0" xfId="0" applyFont="1" applyProtection="1"/>
    <xf numFmtId="0" fontId="8" fillId="0" borderId="0" xfId="0" applyFont="1" applyProtection="1"/>
    <xf numFmtId="3" fontId="7" fillId="0" borderId="0" xfId="0" applyNumberFormat="1" applyFont="1" applyProtection="1"/>
    <xf numFmtId="0" fontId="7" fillId="0" borderId="0" xfId="0" applyFont="1" applyFill="1" applyBorder="1" applyProtection="1"/>
    <xf numFmtId="0" fontId="7" fillId="2" borderId="1" xfId="0" applyFont="1" applyFill="1" applyBorder="1" applyAlignment="1" applyProtection="1">
      <alignment wrapText="1"/>
    </xf>
    <xf numFmtId="0" fontId="8" fillId="2" borderId="2" xfId="0" applyFont="1" applyFill="1" applyBorder="1" applyProtection="1"/>
    <xf numFmtId="0" fontId="7" fillId="2" borderId="1" xfId="0" applyNumberFormat="1" applyFont="1" applyFill="1" applyBorder="1" applyAlignment="1" applyProtection="1">
      <alignment wrapText="1"/>
    </xf>
    <xf numFmtId="0" fontId="14" fillId="0" borderId="0" xfId="0" applyFont="1" applyBorder="1" applyAlignment="1"/>
    <xf numFmtId="0" fontId="6" fillId="0" borderId="0" xfId="0" applyFont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/>
    <xf numFmtId="0" fontId="9" fillId="5" borderId="0" xfId="0" applyFont="1" applyFill="1"/>
    <xf numFmtId="0" fontId="7" fillId="0" borderId="0" xfId="0" applyFont="1" applyAlignment="1">
      <alignment horizontal="left"/>
    </xf>
    <xf numFmtId="0" fontId="7" fillId="6" borderId="0" xfId="0" applyFont="1" applyFill="1"/>
    <xf numFmtId="0" fontId="15" fillId="0" borderId="0" xfId="0" applyFont="1"/>
    <xf numFmtId="0" fontId="16" fillId="0" borderId="0" xfId="0" applyFont="1"/>
    <xf numFmtId="0" fontId="10" fillId="5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/>
    <xf numFmtId="0" fontId="7" fillId="8" borderId="6" xfId="0" applyFont="1" applyFill="1" applyBorder="1" applyAlignment="1">
      <alignment horizontal="left"/>
    </xf>
    <xf numFmtId="0" fontId="7" fillId="8" borderId="6" xfId="0" applyFont="1" applyFill="1" applyBorder="1"/>
    <xf numFmtId="0" fontId="17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19" fillId="0" borderId="0" xfId="0" applyFont="1" applyProtection="1"/>
    <xf numFmtId="0" fontId="8" fillId="9" borderId="2" xfId="0" applyNumberFormat="1" applyFont="1" applyFill="1" applyBorder="1" applyProtection="1"/>
    <xf numFmtId="0" fontId="8" fillId="9" borderId="2" xfId="0" applyFont="1" applyFill="1" applyBorder="1" applyProtection="1"/>
    <xf numFmtId="0" fontId="7" fillId="0" borderId="0" xfId="0" applyFont="1" applyFill="1" applyProtection="1"/>
    <xf numFmtId="0" fontId="11" fillId="0" borderId="0" xfId="0" applyFont="1" applyProtection="1"/>
    <xf numFmtId="0" fontId="12" fillId="0" borderId="0" xfId="0" applyFont="1" applyProtection="1"/>
    <xf numFmtId="3" fontId="12" fillId="0" borderId="0" xfId="0" applyNumberFormat="1" applyFont="1" applyProtection="1"/>
    <xf numFmtId="0" fontId="11" fillId="0" borderId="0" xfId="0" applyFont="1" applyFill="1" applyProtection="1"/>
    <xf numFmtId="0" fontId="12" fillId="0" borderId="0" xfId="0" applyNumberFormat="1" applyFont="1" applyProtection="1"/>
    <xf numFmtId="0" fontId="8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Protection="1"/>
    <xf numFmtId="0" fontId="8" fillId="2" borderId="2" xfId="0" applyNumberFormat="1" applyFont="1" applyFill="1" applyBorder="1" applyProtection="1"/>
    <xf numFmtId="0" fontId="12" fillId="0" borderId="0" xfId="0" applyFont="1" applyAlignment="1" applyProtection="1"/>
    <xf numFmtId="0" fontId="7" fillId="0" borderId="0" xfId="0" applyFont="1" applyAlignment="1" applyProtection="1"/>
    <xf numFmtId="0" fontId="8" fillId="2" borderId="2" xfId="0" applyFont="1" applyFill="1" applyBorder="1" applyAlignment="1" applyProtection="1"/>
    <xf numFmtId="3" fontId="6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/>
    <xf numFmtId="0" fontId="6" fillId="0" borderId="0" xfId="0" applyFont="1" applyFill="1" applyBorder="1" applyAlignment="1" applyProtection="1"/>
    <xf numFmtId="3" fontId="6" fillId="0" borderId="0" xfId="0" applyNumberFormat="1" applyFont="1" applyProtection="1"/>
    <xf numFmtId="0" fontId="7" fillId="0" borderId="1" xfId="0" applyFont="1" applyFill="1" applyBorder="1" applyProtection="1">
      <protection locked="0"/>
    </xf>
    <xf numFmtId="0" fontId="7" fillId="0" borderId="1" xfId="0" applyNumberFormat="1" applyFont="1" applyFill="1" applyBorder="1" applyProtection="1">
      <protection locked="0"/>
    </xf>
    <xf numFmtId="3" fontId="7" fillId="0" borderId="1" xfId="0" applyNumberFormat="1" applyFont="1" applyFill="1" applyBorder="1" applyProtection="1">
      <protection locked="0"/>
    </xf>
    <xf numFmtId="0" fontId="6" fillId="0" borderId="0" xfId="0" applyFont="1" applyProtection="1"/>
    <xf numFmtId="0" fontId="22" fillId="0" borderId="0" xfId="0" applyFont="1" applyProtection="1"/>
    <xf numFmtId="0" fontId="22" fillId="0" borderId="0" xfId="0" applyNumberFormat="1" applyFont="1" applyProtection="1"/>
    <xf numFmtId="3" fontId="22" fillId="0" borderId="0" xfId="0" applyNumberFormat="1" applyFont="1" applyProtection="1"/>
    <xf numFmtId="3" fontId="8" fillId="11" borderId="2" xfId="0" applyNumberFormat="1" applyFont="1" applyFill="1" applyBorder="1" applyProtection="1"/>
    <xf numFmtId="0" fontId="7" fillId="11" borderId="1" xfId="0" applyFont="1" applyFill="1" applyBorder="1" applyAlignment="1" applyProtection="1">
      <alignment wrapText="1"/>
    </xf>
    <xf numFmtId="0" fontId="8" fillId="11" borderId="2" xfId="0" applyNumberFormat="1" applyFont="1" applyFill="1" applyBorder="1" applyProtection="1"/>
    <xf numFmtId="0" fontId="8" fillId="11" borderId="2" xfId="0" applyFont="1" applyFill="1" applyBorder="1" applyAlignment="1" applyProtection="1"/>
    <xf numFmtId="0" fontId="8" fillId="11" borderId="2" xfId="0" applyFont="1" applyFill="1" applyBorder="1" applyProtection="1"/>
    <xf numFmtId="0" fontId="6" fillId="2" borderId="2" xfId="0" applyFont="1" applyFill="1" applyBorder="1" applyProtection="1"/>
    <xf numFmtId="0" fontId="7" fillId="12" borderId="1" xfId="0" applyFont="1" applyFill="1" applyBorder="1" applyAlignment="1" applyProtection="1">
      <alignment wrapText="1"/>
    </xf>
    <xf numFmtId="3" fontId="7" fillId="12" borderId="1" xfId="0" applyNumberFormat="1" applyFont="1" applyFill="1" applyBorder="1" applyAlignment="1" applyProtection="1">
      <alignment wrapText="1"/>
    </xf>
    <xf numFmtId="0" fontId="8" fillId="12" borderId="0" xfId="0" applyFont="1" applyFill="1" applyProtection="1"/>
    <xf numFmtId="0" fontId="8" fillId="13" borderId="0" xfId="0" applyFont="1" applyFill="1" applyProtection="1"/>
    <xf numFmtId="0" fontId="11" fillId="0" borderId="0" xfId="0" applyFont="1" applyFill="1" applyBorder="1" applyProtection="1"/>
    <xf numFmtId="0" fontId="7" fillId="14" borderId="1" xfId="0" applyFont="1" applyFill="1" applyBorder="1" applyAlignment="1" applyProtection="1">
      <alignment wrapText="1"/>
    </xf>
    <xf numFmtId="0" fontId="8" fillId="14" borderId="2" xfId="0" applyFont="1" applyFill="1" applyBorder="1" applyProtection="1"/>
    <xf numFmtId="0" fontId="6" fillId="4" borderId="0" xfId="0" applyFont="1" applyFill="1"/>
    <xf numFmtId="3" fontId="7" fillId="11" borderId="1" xfId="3" applyNumberFormat="1" applyFont="1" applyFill="1" applyBorder="1" applyAlignment="1" applyProtection="1">
      <alignment wrapText="1"/>
    </xf>
    <xf numFmtId="0" fontId="6" fillId="5" borderId="0" xfId="0" applyFont="1" applyFill="1"/>
    <xf numFmtId="0" fontId="6" fillId="4" borderId="0" xfId="0" applyFont="1" applyFill="1" applyAlignment="1">
      <alignment horizontal="left"/>
    </xf>
    <xf numFmtId="0" fontId="6" fillId="7" borderId="0" xfId="0" applyFont="1" applyFill="1"/>
    <xf numFmtId="0" fontId="6" fillId="0" borderId="0" xfId="0" applyFont="1"/>
    <xf numFmtId="0" fontId="16" fillId="0" borderId="0" xfId="0" applyFont="1" applyAlignment="1">
      <alignment horizontal="left"/>
    </xf>
    <xf numFmtId="0" fontId="6" fillId="8" borderId="0" xfId="0" applyFont="1" applyFill="1"/>
    <xf numFmtId="0" fontId="11" fillId="0" borderId="0" xfId="0" applyFont="1" applyAlignment="1" applyProtection="1">
      <alignment horizontal="left"/>
    </xf>
    <xf numFmtId="1" fontId="17" fillId="0" borderId="0" xfId="0" applyNumberFormat="1" applyFont="1"/>
    <xf numFmtId="1" fontId="14" fillId="0" borderId="0" xfId="0" applyNumberFormat="1" applyFont="1" applyBorder="1" applyAlignment="1"/>
    <xf numFmtId="1" fontId="7" fillId="0" borderId="1" xfId="0" applyNumberFormat="1" applyFont="1" applyFill="1" applyBorder="1" applyProtection="1">
      <protection locked="0"/>
    </xf>
    <xf numFmtId="1" fontId="13" fillId="3" borderId="0" xfId="0" applyNumberFormat="1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23" fillId="0" borderId="0" xfId="1" applyAlignment="1" applyProtection="1">
      <alignment vertical="center"/>
    </xf>
    <xf numFmtId="0" fontId="16" fillId="0" borderId="0" xfId="0" applyFont="1" applyFill="1" applyProtection="1"/>
    <xf numFmtId="1" fontId="7" fillId="0" borderId="1" xfId="0" applyNumberFormat="1" applyFont="1" applyFill="1" applyBorder="1" applyAlignment="1" applyProtection="1">
      <protection locked="0"/>
    </xf>
    <xf numFmtId="0" fontId="6" fillId="10" borderId="3" xfId="0" applyFont="1" applyFill="1" applyBorder="1" applyAlignment="1" applyProtection="1">
      <alignment horizontal="left"/>
      <protection locked="0"/>
    </xf>
    <xf numFmtId="0" fontId="6" fillId="10" borderId="4" xfId="0" applyFont="1" applyFill="1" applyBorder="1" applyAlignment="1" applyProtection="1">
      <alignment horizontal="left"/>
      <protection locked="0"/>
    </xf>
    <xf numFmtId="0" fontId="6" fillId="10" borderId="5" xfId="0" applyFont="1" applyFill="1" applyBorder="1" applyAlignment="1" applyProtection="1">
      <alignment horizontal="left"/>
      <protection locked="0"/>
    </xf>
    <xf numFmtId="3" fontId="6" fillId="10" borderId="3" xfId="0" applyNumberFormat="1" applyFont="1" applyFill="1" applyBorder="1" applyAlignment="1" applyProtection="1">
      <alignment horizontal="left"/>
      <protection locked="0"/>
    </xf>
    <xf numFmtId="3" fontId="8" fillId="10" borderId="4" xfId="0" applyNumberFormat="1" applyFont="1" applyFill="1" applyBorder="1" applyAlignment="1" applyProtection="1">
      <alignment horizontal="left"/>
      <protection locked="0"/>
    </xf>
    <xf numFmtId="3" fontId="8" fillId="10" borderId="5" xfId="0" applyNumberFormat="1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7">
    <cellStyle name="Hyperlink" xfId="1" builtinId="8"/>
    <cellStyle name="Normal" xfId="0" builtinId="0"/>
    <cellStyle name="Normal 11" xfId="5"/>
    <cellStyle name="Normal 2" xfId="6"/>
    <cellStyle name="Normal 3" xfId="3"/>
    <cellStyle name="Normal 6 2" xfId="2"/>
    <cellStyle name="Normal 6 2 2" xfId="4"/>
  </cellStyles>
  <dxfs count="0"/>
  <tableStyles count="0" defaultTableStyle="TableStyleMedium9" defaultPivotStyle="PivotStyleLight16"/>
  <colors>
    <mruColors>
      <color rgb="FFCCCCFF"/>
      <color rgb="FF66FFFF"/>
      <color rgb="FFFF66FF"/>
      <color rgb="FFCCECFF"/>
      <color rgb="FFCCFF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ormin.finland.fi/public/default.aspx?nodeid=50068&amp;contentlan=1&amp;culture=fi-FI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J264"/>
  <sheetViews>
    <sheetView tabSelected="1" zoomScaleNormal="100" workbookViewId="0">
      <selection activeCell="A2" sqref="A2"/>
    </sheetView>
  </sheetViews>
  <sheetFormatPr defaultColWidth="9.109375" defaultRowHeight="10.199999999999999" x14ac:dyDescent="0.2"/>
  <cols>
    <col min="1" max="1" width="9.88671875" style="2" customWidth="1"/>
    <col min="2" max="2" width="9.5546875" style="2" customWidth="1"/>
    <col min="3" max="3" width="15.44140625" style="2" customWidth="1"/>
    <col min="4" max="5" width="18.33203125" style="2" customWidth="1"/>
    <col min="6" max="6" width="7.88671875" style="2" customWidth="1"/>
    <col min="7" max="7" width="8.88671875" style="2" customWidth="1"/>
    <col min="8" max="8" width="9.88671875" style="2" customWidth="1"/>
    <col min="9" max="9" width="9.88671875" style="38" customWidth="1"/>
    <col min="10" max="11" width="9.88671875" style="4" customWidth="1"/>
    <col min="12" max="15" width="10.6640625" style="4" customWidth="1"/>
    <col min="16" max="16" width="10.109375" style="4" customWidth="1"/>
    <col min="17" max="17" width="6.5546875" style="4" customWidth="1"/>
    <col min="18" max="18" width="10.109375" style="38" customWidth="1"/>
    <col min="19" max="19" width="6.6640625" style="38" customWidth="1"/>
    <col min="20" max="20" width="10.109375" style="38" customWidth="1"/>
    <col min="21" max="21" width="6.6640625" style="38" customWidth="1"/>
    <col min="22" max="23" width="11.44140625" style="38" customWidth="1"/>
    <col min="24" max="24" width="9.109375" style="2" customWidth="1"/>
    <col min="25" max="25" width="11.33203125" style="41" customWidth="1"/>
    <col min="26" max="26" width="10" style="2" customWidth="1"/>
    <col min="27" max="27" width="6.88671875" style="2" customWidth="1"/>
    <col min="28" max="28" width="10" style="2" customWidth="1"/>
    <col min="29" max="29" width="6.88671875" style="2" customWidth="1"/>
    <col min="30" max="30" width="12.109375" style="2" customWidth="1"/>
    <col min="31" max="32" width="10.44140625" style="2" customWidth="1"/>
    <col min="33" max="33" width="6.88671875" style="2" customWidth="1"/>
    <col min="34" max="34" width="10.5546875" style="2" customWidth="1"/>
    <col min="35" max="35" width="6.88671875" style="2" customWidth="1"/>
    <col min="36" max="36" width="10.44140625" style="2" customWidth="1"/>
    <col min="37" max="37" width="10.5546875" style="2" customWidth="1"/>
    <col min="38" max="38" width="12.109375" style="2" customWidth="1"/>
    <col min="39" max="39" width="9.88671875" style="2" customWidth="1"/>
    <col min="40" max="51" width="9.88671875" style="2" hidden="1" customWidth="1"/>
    <col min="52" max="61" width="9.109375" style="2" hidden="1" customWidth="1"/>
    <col min="62" max="62" width="43.109375" style="2" customWidth="1"/>
    <col min="63" max="16384" width="9.109375" style="2"/>
  </cols>
  <sheetData>
    <row r="1" spans="1:62" s="33" customFormat="1" ht="15.6" x14ac:dyDescent="0.3">
      <c r="A1" s="35" t="s">
        <v>916</v>
      </c>
      <c r="B1" s="76"/>
      <c r="C1" s="76"/>
      <c r="I1" s="36"/>
      <c r="J1" s="34"/>
      <c r="K1" s="34"/>
      <c r="L1" s="34"/>
      <c r="M1" s="34"/>
      <c r="N1" s="34"/>
      <c r="O1" s="34"/>
      <c r="P1" s="34"/>
      <c r="Q1" s="34"/>
      <c r="R1" s="36"/>
      <c r="S1" s="36"/>
      <c r="T1" s="36"/>
      <c r="U1" s="36"/>
      <c r="V1" s="36"/>
      <c r="W1" s="36"/>
      <c r="Y1" s="40"/>
    </row>
    <row r="2" spans="1:62" s="33" customFormat="1" ht="15.6" x14ac:dyDescent="0.3">
      <c r="A2" s="32"/>
      <c r="B2" s="32"/>
      <c r="I2" s="36"/>
      <c r="J2" s="34"/>
      <c r="K2" s="34"/>
      <c r="L2" s="34"/>
      <c r="M2" s="34"/>
      <c r="N2" s="34"/>
      <c r="O2" s="34"/>
      <c r="P2" s="34"/>
      <c r="Q2" s="34"/>
      <c r="R2" s="36"/>
      <c r="S2" s="36"/>
      <c r="T2" s="36"/>
      <c r="U2" s="36"/>
      <c r="V2" s="36"/>
      <c r="W2" s="36"/>
      <c r="Y2" s="40"/>
    </row>
    <row r="3" spans="1:62" ht="15.75" customHeight="1" x14ac:dyDescent="0.25">
      <c r="A3" s="51" t="s">
        <v>856</v>
      </c>
      <c r="B3" s="3"/>
      <c r="D3" s="86"/>
      <c r="E3" s="87"/>
      <c r="F3" s="87"/>
      <c r="G3" s="87"/>
      <c r="H3" s="87"/>
      <c r="I3" s="45"/>
      <c r="J3" s="46"/>
      <c r="K3" s="46"/>
      <c r="L3" s="46"/>
      <c r="M3" s="46"/>
      <c r="N3" s="46"/>
      <c r="O3" s="46"/>
      <c r="P3" s="43"/>
      <c r="V3" s="36"/>
      <c r="W3" s="36"/>
      <c r="X3" s="36"/>
      <c r="Y3" s="36"/>
      <c r="Z3" s="36"/>
      <c r="AA3" s="36"/>
      <c r="AC3" s="36"/>
      <c r="AG3" s="36"/>
      <c r="AI3" s="36"/>
    </row>
    <row r="4" spans="1:62" ht="18" customHeight="1" x14ac:dyDescent="0.25">
      <c r="A4" s="47" t="s">
        <v>855</v>
      </c>
      <c r="B4" s="4"/>
      <c r="D4" s="86"/>
      <c r="E4" s="87"/>
      <c r="F4" s="87"/>
      <c r="G4" s="87"/>
      <c r="H4" s="87"/>
      <c r="I4" s="45"/>
      <c r="J4" s="46"/>
      <c r="V4" s="36"/>
      <c r="W4" s="36"/>
      <c r="X4" s="36"/>
      <c r="Y4" s="36"/>
      <c r="Z4" s="36"/>
      <c r="AA4" s="36"/>
      <c r="AC4" s="36"/>
      <c r="AG4" s="36"/>
      <c r="AI4" s="36"/>
    </row>
    <row r="5" spans="1:62" ht="18" customHeight="1" x14ac:dyDescent="0.25">
      <c r="A5" s="47" t="s">
        <v>842</v>
      </c>
      <c r="B5" s="4"/>
      <c r="D5" s="86"/>
      <c r="E5" s="87"/>
      <c r="F5" s="87"/>
      <c r="G5" s="87"/>
      <c r="H5" s="87"/>
      <c r="I5" s="45"/>
      <c r="J5" s="46"/>
      <c r="V5" s="36"/>
      <c r="W5" s="36"/>
      <c r="X5" s="36"/>
      <c r="Y5" s="36"/>
      <c r="Z5" s="36"/>
      <c r="AA5" s="36"/>
      <c r="AC5" s="36"/>
      <c r="AG5" s="36"/>
      <c r="AI5" s="36"/>
    </row>
    <row r="6" spans="1:62" ht="18" customHeight="1" x14ac:dyDescent="0.25">
      <c r="A6" s="51" t="s">
        <v>857</v>
      </c>
      <c r="B6" s="3"/>
      <c r="D6" s="86"/>
      <c r="E6" s="87"/>
      <c r="F6" s="87"/>
      <c r="G6" s="87"/>
      <c r="H6" s="88"/>
      <c r="I6" s="37"/>
      <c r="J6" s="44"/>
      <c r="K6" s="44"/>
      <c r="L6" s="44"/>
      <c r="M6" s="44"/>
      <c r="N6" s="44"/>
      <c r="O6" s="44"/>
      <c r="W6" s="36"/>
      <c r="X6" s="36"/>
      <c r="Y6" s="36"/>
      <c r="Z6" s="36"/>
      <c r="AA6" s="36"/>
      <c r="AC6" s="36"/>
      <c r="AG6" s="36"/>
      <c r="AI6" s="36"/>
    </row>
    <row r="7" spans="1:62" ht="18" customHeight="1" x14ac:dyDescent="0.25">
      <c r="A7" s="51" t="s">
        <v>859</v>
      </c>
      <c r="B7" s="3"/>
      <c r="D7" s="89"/>
      <c r="E7" s="90"/>
      <c r="F7" s="90"/>
      <c r="G7" s="90"/>
      <c r="H7" s="91"/>
      <c r="I7" s="37"/>
      <c r="J7" s="44"/>
      <c r="K7" s="44"/>
      <c r="L7" s="44"/>
      <c r="M7" s="44"/>
      <c r="N7" s="44"/>
      <c r="O7" s="44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</row>
    <row r="8" spans="1:62" ht="18" customHeight="1" x14ac:dyDescent="0.2">
      <c r="A8" s="51" t="s">
        <v>858</v>
      </c>
      <c r="B8" s="3"/>
      <c r="C8" s="3"/>
      <c r="D8" s="89"/>
      <c r="E8" s="90"/>
      <c r="F8" s="90"/>
      <c r="G8" s="90"/>
      <c r="H8" s="91"/>
      <c r="I8" s="37"/>
      <c r="J8" s="44"/>
      <c r="K8" s="44"/>
      <c r="L8" s="44"/>
      <c r="M8" s="44"/>
      <c r="N8" s="44"/>
      <c r="O8" s="44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</row>
    <row r="9" spans="1:62" ht="16.5" customHeight="1" x14ac:dyDescent="0.2">
      <c r="A9" s="2" t="s">
        <v>849</v>
      </c>
      <c r="C9" s="3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1:62" ht="13.2" x14ac:dyDescent="0.25">
      <c r="A10" s="2" t="s">
        <v>850</v>
      </c>
      <c r="B10" s="83" t="s">
        <v>915</v>
      </c>
      <c r="C10" s="3"/>
      <c r="X10" s="28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</row>
    <row r="11" spans="1:62" ht="18.75" customHeight="1" x14ac:dyDescent="0.25">
      <c r="A11" s="52" t="s">
        <v>848</v>
      </c>
      <c r="D11" s="2" t="s">
        <v>245</v>
      </c>
      <c r="H11" s="52" t="s">
        <v>851</v>
      </c>
      <c r="I11" s="53"/>
      <c r="J11" s="54"/>
      <c r="K11" s="54"/>
      <c r="L11" s="52" t="s">
        <v>852</v>
      </c>
      <c r="M11" s="54"/>
      <c r="N11" s="54"/>
      <c r="O11" s="54"/>
      <c r="P11" s="54" t="s">
        <v>844</v>
      </c>
      <c r="Q11" s="54"/>
      <c r="R11" s="53"/>
      <c r="S11" s="53"/>
      <c r="T11" s="53"/>
      <c r="U11" s="53"/>
      <c r="V11" s="53" t="s">
        <v>914</v>
      </c>
      <c r="X11" s="28"/>
    </row>
    <row r="12" spans="1:62" s="5" customFormat="1" ht="62.4" x14ac:dyDescent="0.3">
      <c r="A12" s="6" t="s">
        <v>761</v>
      </c>
      <c r="B12" s="6" t="s">
        <v>840</v>
      </c>
      <c r="C12" s="6" t="s">
        <v>833</v>
      </c>
      <c r="D12" s="6" t="s">
        <v>836</v>
      </c>
      <c r="E12" s="6" t="s">
        <v>193</v>
      </c>
      <c r="F12" s="6" t="s">
        <v>337</v>
      </c>
      <c r="G12" s="8" t="s">
        <v>762</v>
      </c>
      <c r="H12" s="69" t="s">
        <v>864</v>
      </c>
      <c r="I12" s="69" t="s">
        <v>865</v>
      </c>
      <c r="J12" s="69" t="s">
        <v>866</v>
      </c>
      <c r="K12" s="69" t="s">
        <v>867</v>
      </c>
      <c r="L12" s="69" t="s">
        <v>868</v>
      </c>
      <c r="M12" s="69" t="s">
        <v>869</v>
      </c>
      <c r="N12" s="69" t="s">
        <v>870</v>
      </c>
      <c r="O12" s="69" t="s">
        <v>871</v>
      </c>
      <c r="P12" s="6" t="s">
        <v>837</v>
      </c>
      <c r="Q12" s="6" t="s">
        <v>917</v>
      </c>
      <c r="R12" s="6" t="s">
        <v>838</v>
      </c>
      <c r="S12" s="6" t="s">
        <v>918</v>
      </c>
      <c r="T12" s="6" t="s">
        <v>839</v>
      </c>
      <c r="U12" s="6" t="s">
        <v>919</v>
      </c>
      <c r="V12" s="56" t="s">
        <v>834</v>
      </c>
      <c r="W12" s="56" t="s">
        <v>835</v>
      </c>
      <c r="X12" s="56" t="s">
        <v>191</v>
      </c>
      <c r="Y12" s="56" t="s">
        <v>192</v>
      </c>
      <c r="Z12" s="56" t="s">
        <v>843</v>
      </c>
      <c r="AA12" s="56" t="s">
        <v>725</v>
      </c>
      <c r="AB12" s="56" t="s">
        <v>845</v>
      </c>
      <c r="AC12" s="66" t="s">
        <v>863</v>
      </c>
      <c r="AD12" s="56" t="s">
        <v>763</v>
      </c>
      <c r="AE12" s="66" t="s">
        <v>860</v>
      </c>
      <c r="AF12" s="56" t="s">
        <v>764</v>
      </c>
      <c r="AG12" s="66" t="s">
        <v>861</v>
      </c>
      <c r="AH12" s="56" t="s">
        <v>846</v>
      </c>
      <c r="AI12" s="66" t="s">
        <v>862</v>
      </c>
      <c r="AJ12" s="56" t="s">
        <v>847</v>
      </c>
      <c r="AK12" s="6" t="s">
        <v>26</v>
      </c>
      <c r="AL12" s="6" t="s">
        <v>190</v>
      </c>
      <c r="AM12" s="6" t="s">
        <v>25</v>
      </c>
      <c r="AN12" s="61" t="s">
        <v>337</v>
      </c>
      <c r="AO12" s="61" t="s">
        <v>837</v>
      </c>
      <c r="AP12" s="61" t="s">
        <v>838</v>
      </c>
      <c r="AQ12" s="61" t="s">
        <v>839</v>
      </c>
      <c r="AR12" s="61" t="s">
        <v>921</v>
      </c>
      <c r="AS12" s="61" t="s">
        <v>920</v>
      </c>
      <c r="AT12" s="61" t="s">
        <v>926</v>
      </c>
      <c r="AU12" s="61" t="s">
        <v>927</v>
      </c>
      <c r="AV12" s="61" t="s">
        <v>925</v>
      </c>
      <c r="AW12" s="61" t="s">
        <v>924</v>
      </c>
      <c r="AX12" s="61" t="s">
        <v>922</v>
      </c>
      <c r="AY12" s="61" t="s">
        <v>923</v>
      </c>
      <c r="AZ12" s="61" t="s">
        <v>761</v>
      </c>
      <c r="BA12" s="61" t="s">
        <v>833</v>
      </c>
      <c r="BB12" s="61" t="s">
        <v>836</v>
      </c>
      <c r="BC12" s="62" t="s">
        <v>853</v>
      </c>
      <c r="BD12" s="61" t="s">
        <v>834</v>
      </c>
      <c r="BE12" s="61" t="s">
        <v>835</v>
      </c>
      <c r="BF12" s="61" t="s">
        <v>191</v>
      </c>
      <c r="BG12" s="61" t="s">
        <v>192</v>
      </c>
      <c r="BH12" s="61" t="s">
        <v>843</v>
      </c>
      <c r="BI12" s="61" t="s">
        <v>845</v>
      </c>
      <c r="BJ12" s="65"/>
    </row>
    <row r="13" spans="1:62" s="3" customFormat="1" ht="15.75" customHeight="1" x14ac:dyDescent="0.3">
      <c r="A13" s="60" t="s">
        <v>401</v>
      </c>
      <c r="B13" s="7"/>
      <c r="C13" s="30"/>
      <c r="D13" s="7"/>
      <c r="E13" s="7"/>
      <c r="F13" s="7"/>
      <c r="G13" s="39"/>
      <c r="H13" s="55">
        <f t="shared" ref="H13:O13" si="0">SUM(H14:H339)</f>
        <v>0</v>
      </c>
      <c r="I13" s="55">
        <f t="shared" si="0"/>
        <v>0</v>
      </c>
      <c r="J13" s="55">
        <f t="shared" si="0"/>
        <v>0</v>
      </c>
      <c r="K13" s="55">
        <f t="shared" si="0"/>
        <v>0</v>
      </c>
      <c r="L13" s="55">
        <f t="shared" si="0"/>
        <v>0</v>
      </c>
      <c r="M13" s="55">
        <f t="shared" si="0"/>
        <v>0</v>
      </c>
      <c r="N13" s="55">
        <f t="shared" si="0"/>
        <v>0</v>
      </c>
      <c r="O13" s="55">
        <f t="shared" si="0"/>
        <v>0</v>
      </c>
      <c r="P13" s="29"/>
      <c r="Q13" s="29"/>
      <c r="R13" s="29"/>
      <c r="S13" s="29"/>
      <c r="T13" s="29"/>
      <c r="U13" s="29"/>
      <c r="V13" s="57"/>
      <c r="W13" s="58"/>
      <c r="X13" s="59"/>
      <c r="Y13" s="59"/>
      <c r="Z13" s="59"/>
      <c r="AA13" s="59"/>
      <c r="AB13" s="59"/>
      <c r="AC13" s="67"/>
      <c r="AD13" s="59"/>
      <c r="AE13" s="67"/>
      <c r="AF13" s="59"/>
      <c r="AG13" s="67"/>
      <c r="AH13" s="59"/>
      <c r="AI13" s="67"/>
      <c r="AJ13" s="59"/>
      <c r="AK13" s="7"/>
      <c r="AL13" s="7"/>
      <c r="AM13" s="42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3"/>
      <c r="BD13" s="64"/>
      <c r="BE13" s="64"/>
      <c r="BF13" s="64"/>
      <c r="BG13" s="64"/>
      <c r="BH13" s="64"/>
      <c r="BI13" s="64"/>
      <c r="BJ13" s="65" t="s">
        <v>854</v>
      </c>
    </row>
    <row r="14" spans="1:62" s="31" customFormat="1" ht="12" customHeight="1" x14ac:dyDescent="0.2">
      <c r="A14" s="48"/>
      <c r="B14" s="48"/>
      <c r="C14" s="48"/>
      <c r="D14" s="48"/>
      <c r="E14" s="48"/>
      <c r="F14" s="79"/>
      <c r="G14" s="48"/>
      <c r="H14" s="48"/>
      <c r="I14" s="49"/>
      <c r="J14" s="50"/>
      <c r="K14" s="50"/>
      <c r="L14" s="50"/>
      <c r="M14" s="50"/>
      <c r="N14" s="50"/>
      <c r="O14" s="50"/>
      <c r="P14" s="79"/>
      <c r="Q14" s="50"/>
      <c r="R14" s="79"/>
      <c r="S14" s="49"/>
      <c r="T14" s="79"/>
      <c r="U14" s="49"/>
      <c r="V14" s="49"/>
      <c r="W14" s="49"/>
      <c r="X14" s="85"/>
      <c r="Y14" s="85"/>
      <c r="Z14" s="85"/>
      <c r="AA14" s="85"/>
      <c r="AB14" s="85"/>
      <c r="AC14" s="48"/>
      <c r="AD14" s="85"/>
      <c r="AE14" s="48"/>
      <c r="AF14" s="85"/>
      <c r="AG14" s="48"/>
      <c r="AH14" s="85"/>
      <c r="AI14" s="48"/>
      <c r="AJ14" s="85"/>
      <c r="AK14" s="48"/>
      <c r="AL14" s="48"/>
      <c r="AM14" s="48"/>
      <c r="AN14" s="5" t="str">
        <f>IF(AND(ISNA((VLOOKUP(F14,'2 Maakoodit'!A:A,1,FALSE)))=TRUE,ISBLANK(F14)=FALSE),"Maakoodia ei löydy maalistalta. ","")</f>
        <v/>
      </c>
      <c r="AO14" s="5" t="str">
        <f>IF(AND(ISNA((VLOOKUP(P14,'3 Toimialat'!A:A,1,FALSE)))=TRUE,ISBLANK(P14)=FALSE),"1. toimialakoodia ei löydy toimialalistalta. ","")</f>
        <v/>
      </c>
      <c r="AP14" s="5" t="str">
        <f>IF(AND(ISNA((VLOOKUP(R14,'3 Toimialat'!A:A,1,FALSE)))=TRUE,ISBLANK(R14)=FALSE),"2. toimialakoodia ei löydy toimialalistalta. ","")</f>
        <v/>
      </c>
      <c r="AQ14" s="5" t="str">
        <f>IF(AND(ISNA((VLOOKUP(T14,'3 Toimialat'!A:A,1,FALSE)))=TRUE,ISBLANK(T14)=FALSE),"3. toimialakoodia ei löydy toimialalistalta. ","")</f>
        <v/>
      </c>
      <c r="AR14" s="31" t="str">
        <f>IF(AND(AC14&gt;50,OR(AB14=1,AB14=0,AB14="")),"Jos biodiversity osatavoite, %-osuuden maksimi on 50. ","")</f>
        <v/>
      </c>
      <c r="AS14" s="31" t="str">
        <f>IF(AND(AND(AD14&gt;0,AD14&lt;50),OR(AC14=2,AC14="")),"Jos biodiversity päätavoite, %-osuuden minimi on 50. ","")</f>
        <v/>
      </c>
      <c r="AT14" s="31" t="str">
        <f>IF(AND(AE14&gt;50,OR(AD14=1,AD14=0,AD14="")),"Jos Climate change - mitigation osatavoite, %-osuuden maksimi on 50. ","")</f>
        <v/>
      </c>
      <c r="AU14" s="31" t="str">
        <f>IF(AND(AND(AE14&gt;0,AE14&lt;50),OR(AD14=2,AD14="")),"Jos Climate change - mitigation päätavoite, %-osuuden minimi on 50. ","")</f>
        <v/>
      </c>
      <c r="AV14" s="31" t="str">
        <f>IF(AND(AG14&gt;50,OR(AF14=1,AF14=0,AF14="")),"Jos Climate change - adaptation osatavoite, %-osuuden maksimi on 50. ","")</f>
        <v/>
      </c>
      <c r="AW14" s="31" t="str">
        <f>IF(AND(AND(AG14&gt;0,AG14&lt;50),OR(AF14=2,AF14="")),"Jos Climate change - adaptation päätavoite, %-osuuden minimi on 50. ","")</f>
        <v/>
      </c>
      <c r="AX14" s="31" t="str">
        <f>IF(AND(AI14&gt;50,OR(AH14=1,AH14=0,AH14="")),"Jos Desertification osatavoite, %-osuuden maksimi on 50. ","")</f>
        <v/>
      </c>
      <c r="AY14" s="31" t="str">
        <f>IF(AND(AND(AI14&gt;0,AI14&lt;50),OR(AH14=2,AH14="")),"Jos Desertification päätavoite, %-osuuden minimi on 50. ","")</f>
        <v/>
      </c>
      <c r="AZ14" s="31" t="str">
        <f>IF(AND(NOT(A14=""),B14=""),"Lisää uusi projektikoodi. ","")</f>
        <v/>
      </c>
      <c r="BA14" s="31" t="str">
        <f>IF(LEN(C14)&gt;140,"Project name in Finnish on yli 140 merkkiä. ","")</f>
        <v/>
      </c>
      <c r="BB14" s="31" t="str">
        <f>IF(LEN(D14)&gt;140,"Project name in English on yli 140 merkkiä. ","")</f>
        <v/>
      </c>
      <c r="BC14" s="3">
        <f t="shared" ref="BC14" si="1">IF(Q14=MAX(Q14,S14,U14),P14,IF(S14=MAX(Q14,S14,U14),R14,T14))</f>
        <v>0</v>
      </c>
      <c r="BD14" s="31" t="str">
        <f t="shared" ref="BD14" si="2">IF(LEN(V14)&gt;2500,"Project description in Finnish on yli 2500 merkkiä. ","")</f>
        <v/>
      </c>
      <c r="BE14" s="31" t="str">
        <f t="shared" ref="BE14" si="3">IF(LEN(W14)&gt;2500,"Project description in English on yli 2500 merkkiä. ","")</f>
        <v/>
      </c>
      <c r="BF14" s="31" t="str">
        <f t="shared" ref="BF14" si="4">IF(AND(OR(BC14=15170,BC14=15180),NOT(X14=2)),"Jos purpose code on 15170 tai 15180 tulee gender markkerin olla 2. ","")</f>
        <v/>
      </c>
      <c r="BG14" s="31" t="str">
        <f t="shared" ref="BG14" si="5">IF(AND(LEFT(BC14,3)=410,NOT(Y14=2)),"Purpose code kuuluu ympäristonsuojeluun (410**) mutta aid to environment markkeri ei ole 2. ","")</f>
        <v/>
      </c>
      <c r="BH14" s="31" t="str">
        <f t="shared" ref="BH14" si="6">IF(AND(NOT(Z14=2),OR(BC14=15111,BC14=15117,BC14=15118,BC14=15119,BC14=15112,BC14=15128,BC14=15129,BC14=15185,BC14=15113,BC14=15130,BC14=15131,BC14=15132,BC14=15133,BC14=15134,BC14=15135,BC14=15136,BC14=15137,BC14=15150,BC14=15151,BC14=15152,BC14=15153,BC14=15160,BC14=15210,BC14=15220,BC14=15230,BC14=15240,BC14=15261)),"Suurin merkitty purpose code vaatii että PDGG markkeri on 2. ","")</f>
        <v/>
      </c>
      <c r="BI14" s="31" t="str">
        <f>IF(AND(BC14=41030,NOT(AB14=2)),"Purpose code on 41030 mutta Biodiversiteetti markkeri ei ole 2. ","")</f>
        <v/>
      </c>
      <c r="BJ14" s="84" t="str">
        <f>AN14&amp;AO14&amp;AP14&amp;AQ14&amp;AR14&amp;AS14&amp;AT14&amp;AU14&amp;AV14&amp;AW14&amp;AX14&amp;AY14&amp;AZ14&amp;BA14&amp;BB14&amp;BD14&amp;BE14&amp;BF14&amp;BG14&amp;BH14&amp;BI14</f>
        <v/>
      </c>
    </row>
    <row r="15" spans="1:62" x14ac:dyDescent="0.2">
      <c r="A15" s="48"/>
      <c r="B15" s="48"/>
      <c r="C15" s="48"/>
      <c r="D15" s="48"/>
      <c r="E15" s="48"/>
      <c r="F15" s="79"/>
      <c r="G15" s="48"/>
      <c r="H15" s="48"/>
      <c r="I15" s="49"/>
      <c r="J15" s="50"/>
      <c r="K15" s="50"/>
      <c r="L15" s="50"/>
      <c r="M15" s="50"/>
      <c r="N15" s="50"/>
      <c r="O15" s="50"/>
      <c r="P15" s="79"/>
      <c r="Q15" s="50"/>
      <c r="R15" s="79"/>
      <c r="S15" s="49"/>
      <c r="T15" s="79"/>
      <c r="U15" s="49"/>
      <c r="V15" s="49"/>
      <c r="W15" s="49"/>
      <c r="X15" s="85"/>
      <c r="Y15" s="85"/>
      <c r="Z15" s="85"/>
      <c r="AA15" s="85"/>
      <c r="AB15" s="85"/>
      <c r="AC15" s="48"/>
      <c r="AD15" s="85"/>
      <c r="AE15" s="48"/>
      <c r="AF15" s="85"/>
      <c r="AG15" s="48"/>
      <c r="AH15" s="85"/>
      <c r="AI15" s="48"/>
      <c r="AJ15" s="85"/>
      <c r="AK15" s="48"/>
      <c r="AL15" s="48"/>
      <c r="AM15" s="48"/>
      <c r="AN15" s="5" t="str">
        <f>IF(AND(ISNA((VLOOKUP(F15,'2 Maakoodit'!A:A,1,FALSE)))=TRUE,ISBLANK(F15)=FALSE),"Maakoodia ei löydy maalistalta. ","")</f>
        <v/>
      </c>
      <c r="AO15" s="5" t="str">
        <f>IF(AND(ISNA((VLOOKUP(P15,'3 Toimialat'!A:A,1,FALSE)))=TRUE,ISBLANK(P15)=FALSE),"1. toimialakoodia ei löydy toimialalistalta. ","")</f>
        <v/>
      </c>
      <c r="AP15" s="5" t="str">
        <f>IF(AND(ISNA((VLOOKUP(R15,'3 Toimialat'!A:A,1,FALSE)))=TRUE,ISBLANK(R15)=FALSE),"2. toimialakoodia ei löydy toimialalistalta. ","")</f>
        <v/>
      </c>
      <c r="AQ15" s="5" t="str">
        <f>IF(AND(ISNA((VLOOKUP(T15,'3 Toimialat'!A:A,1,FALSE)))=TRUE,ISBLANK(T15)=FALSE),"3. toimialakoodia ei löydy toimialalistalta. ","")</f>
        <v/>
      </c>
      <c r="AR15" s="31" t="str">
        <f t="shared" ref="AR15:AR78" si="7">IF(AND(AC15&gt;50,OR(AB15=1,AB15=0,AB15="")),"Jos biodiversity osatavoite, %-osuuden maksimi on 50. ","")</f>
        <v/>
      </c>
      <c r="AS15" s="31" t="str">
        <f t="shared" ref="AS15:AS78" si="8">IF(AND(AND(AD15&gt;0,AD15&lt;50),OR(AC15=2,AC15="")),"Jos biodiversity päätavoite, %-osuuden minimi on 50. ","")</f>
        <v/>
      </c>
      <c r="AT15" s="31" t="str">
        <f t="shared" ref="AT15:AT78" si="9">IF(AND(AE15&gt;50,OR(AD15=1,AD15=0,AD15="")),"Jos Climate change - mitigation osatavoite, %-osuuden maksimi on 50. ","")</f>
        <v/>
      </c>
      <c r="AU15" s="31" t="str">
        <f t="shared" ref="AU15:AU78" si="10">IF(AND(AND(AE15&gt;0,AE15&lt;50),OR(AD15=2,AD15="")),"Jos Climate change - mitigation päätavoite, %-osuuden minimi on 50. ","")</f>
        <v/>
      </c>
      <c r="AV15" s="31" t="str">
        <f t="shared" ref="AV15:AV78" si="11">IF(AND(AG15&gt;50,OR(AF15=1,AF15=0,AF15="")),"Jos Climate change - adaptation osatavoite, %-osuuden maksimi on 50. ","")</f>
        <v/>
      </c>
      <c r="AW15" s="31" t="str">
        <f t="shared" ref="AW15:AW78" si="12">IF(AND(AND(AG15&gt;0,AG15&lt;50),OR(AF15=2,AF15="")),"Jos Climate change - adaptation päätavoite, %-osuuden minimi on 50. ","")</f>
        <v/>
      </c>
      <c r="AX15" s="31" t="str">
        <f t="shared" ref="AX15:AX78" si="13">IF(AND(AI15&gt;50,OR(AH15=1,AH15=0,AH15="")),"Jos Desertification osatavoite, %-osuuden maksimi on 50. ","")</f>
        <v/>
      </c>
      <c r="AY15" s="31" t="str">
        <f t="shared" ref="AY15:AY78" si="14">IF(AND(AND(AI15&gt;0,AI15&lt;50),OR(AH15=2,AH15="")),"Jos Desertification päätavoite, %-osuuden minimi on 50. ","")</f>
        <v/>
      </c>
      <c r="AZ15" s="31" t="str">
        <f t="shared" ref="AZ15:AZ78" si="15">IF(AND(NOT(A15=""),B15=""),"Lisää uusi projektikoodi. ","")</f>
        <v/>
      </c>
      <c r="BA15" s="31" t="str">
        <f t="shared" ref="BA15:BA78" si="16">IF(LEN(C15)&gt;140,"Project name in Finnish on yli 140 merkkiä. ","")</f>
        <v/>
      </c>
      <c r="BB15" s="31" t="str">
        <f t="shared" ref="BB15:BB78" si="17">IF(LEN(D15)&gt;140,"Project name in English on yli 140 merkkiä. ","")</f>
        <v/>
      </c>
      <c r="BC15" s="3">
        <f t="shared" ref="BC15:BC78" si="18">IF(Q15=MAX(Q15,S15,U15),P15,IF(S15=MAX(Q15,S15,U15),R15,T15))</f>
        <v>0</v>
      </c>
      <c r="BD15" s="31" t="str">
        <f t="shared" ref="BD15:BD78" si="19">IF(LEN(V15)&gt;2500,"Project description in Finnish on yli 2500 merkkiä. ","")</f>
        <v/>
      </c>
      <c r="BE15" s="31" t="str">
        <f t="shared" ref="BE15:BE78" si="20">IF(LEN(W15)&gt;2500,"Project description in English on yli 2500 merkkiä. ","")</f>
        <v/>
      </c>
      <c r="BF15" s="31" t="str">
        <f t="shared" ref="BF15:BF78" si="21">IF(AND(OR(BC15=15170,BC15=15180),NOT(X15=2)),"Jos purpose code on 15170 tai 15180 tulee gender markkerin olla 2. ","")</f>
        <v/>
      </c>
      <c r="BG15" s="31" t="str">
        <f t="shared" ref="BG15:BG78" si="22">IF(AND(LEFT(BC15,3)=410,NOT(Y15=2)),"Purpose code kuuluu ympäristonsuojeluun (410**) mutta aid to environment markkeri ei ole 2. ","")</f>
        <v/>
      </c>
      <c r="BH15" s="31" t="str">
        <f t="shared" ref="BH15:BH78" si="23">IF(AND(NOT(Z15=2),OR(BC15=15111,BC15=15117,BC15=15118,BC15=15119,BC15=15112,BC15=15128,BC15=15129,BC15=15185,BC15=15113,BC15=15130,BC15=15131,BC15=15132,BC15=15133,BC15=15134,BC15=15135,BC15=15136,BC15=15137,BC15=15150,BC15=15151,BC15=15152,BC15=15153,BC15=15160,BC15=15210,BC15=15220,BC15=15230,BC15=15240,BC15=15261)),"Suurin merkitty purpose code vaatii että PDGG markkeri on 2. ","")</f>
        <v/>
      </c>
      <c r="BI15" s="31" t="str">
        <f t="shared" ref="BI15:BI78" si="24">IF(AND(BC15=41030,NOT(AB15=2)),"Purpose code on 41030 mutta Biodiversiteetti markkeri ei ole 2. ","")</f>
        <v/>
      </c>
      <c r="BJ15" s="84" t="str">
        <f t="shared" ref="BJ15:BJ78" si="25">AN15&amp;AO15&amp;AP15&amp;AQ15&amp;AR15&amp;AS15&amp;AT15&amp;AU15&amp;AV15&amp;AW15&amp;AX15&amp;AY15&amp;AZ15&amp;BA15&amp;BB15&amp;BD15&amp;BE15&amp;BF15&amp;BG15&amp;BH15&amp;BI15</f>
        <v/>
      </c>
    </row>
    <row r="16" spans="1:62" x14ac:dyDescent="0.2">
      <c r="A16" s="48"/>
      <c r="B16" s="48"/>
      <c r="C16" s="48"/>
      <c r="D16" s="48"/>
      <c r="E16" s="48"/>
      <c r="F16" s="79"/>
      <c r="G16" s="48"/>
      <c r="H16" s="48"/>
      <c r="I16" s="49"/>
      <c r="J16" s="50"/>
      <c r="K16" s="50"/>
      <c r="L16" s="50"/>
      <c r="M16" s="50"/>
      <c r="N16" s="50"/>
      <c r="O16" s="50"/>
      <c r="P16" s="79"/>
      <c r="Q16" s="50"/>
      <c r="R16" s="79"/>
      <c r="S16" s="49"/>
      <c r="T16" s="79"/>
      <c r="U16" s="49"/>
      <c r="V16" s="49"/>
      <c r="W16" s="49"/>
      <c r="X16" s="85"/>
      <c r="Y16" s="85"/>
      <c r="Z16" s="85"/>
      <c r="AA16" s="85"/>
      <c r="AB16" s="85"/>
      <c r="AC16" s="48"/>
      <c r="AD16" s="85"/>
      <c r="AE16" s="48"/>
      <c r="AF16" s="85"/>
      <c r="AG16" s="48"/>
      <c r="AH16" s="85"/>
      <c r="AI16" s="48"/>
      <c r="AJ16" s="85"/>
      <c r="AK16" s="48"/>
      <c r="AL16" s="48"/>
      <c r="AM16" s="48"/>
      <c r="AN16" s="5" t="str">
        <f>IF(AND(ISNA((VLOOKUP(F16,'2 Maakoodit'!A:A,1,FALSE)))=TRUE,ISBLANK(F16)=FALSE),"Maakoodia ei löydy maalistalta. ","")</f>
        <v/>
      </c>
      <c r="AO16" s="5" t="str">
        <f>IF(AND(ISNA((VLOOKUP(P16,'3 Toimialat'!A:A,1,FALSE)))=TRUE,ISBLANK(P16)=FALSE),"1. toimialakoodia ei löydy toimialalistalta. ","")</f>
        <v/>
      </c>
      <c r="AP16" s="5" t="str">
        <f>IF(AND(ISNA((VLOOKUP(R16,'3 Toimialat'!A:A,1,FALSE)))=TRUE,ISBLANK(R16)=FALSE),"2. toimialakoodia ei löydy toimialalistalta. ","")</f>
        <v/>
      </c>
      <c r="AQ16" s="5" t="str">
        <f>IF(AND(ISNA((VLOOKUP(T16,'3 Toimialat'!A:A,1,FALSE)))=TRUE,ISBLANK(T16)=FALSE),"3. toimialakoodia ei löydy toimialalistalta. ","")</f>
        <v/>
      </c>
      <c r="AR16" s="31" t="str">
        <f t="shared" si="7"/>
        <v/>
      </c>
      <c r="AS16" s="31" t="str">
        <f t="shared" si="8"/>
        <v/>
      </c>
      <c r="AT16" s="31" t="str">
        <f t="shared" si="9"/>
        <v/>
      </c>
      <c r="AU16" s="31" t="str">
        <f t="shared" si="10"/>
        <v/>
      </c>
      <c r="AV16" s="31" t="str">
        <f t="shared" si="11"/>
        <v/>
      </c>
      <c r="AW16" s="31" t="str">
        <f t="shared" si="12"/>
        <v/>
      </c>
      <c r="AX16" s="31" t="str">
        <f t="shared" si="13"/>
        <v/>
      </c>
      <c r="AY16" s="31" t="str">
        <f t="shared" si="14"/>
        <v/>
      </c>
      <c r="AZ16" s="31" t="str">
        <f t="shared" si="15"/>
        <v/>
      </c>
      <c r="BA16" s="31" t="str">
        <f t="shared" si="16"/>
        <v/>
      </c>
      <c r="BB16" s="31" t="str">
        <f t="shared" si="17"/>
        <v/>
      </c>
      <c r="BC16" s="3">
        <f t="shared" si="18"/>
        <v>0</v>
      </c>
      <c r="BD16" s="31" t="str">
        <f t="shared" si="19"/>
        <v/>
      </c>
      <c r="BE16" s="31" t="str">
        <f t="shared" si="20"/>
        <v/>
      </c>
      <c r="BF16" s="31" t="str">
        <f t="shared" si="21"/>
        <v/>
      </c>
      <c r="BG16" s="31" t="str">
        <f t="shared" si="22"/>
        <v/>
      </c>
      <c r="BH16" s="31" t="str">
        <f t="shared" si="23"/>
        <v/>
      </c>
      <c r="BI16" s="31" t="str">
        <f t="shared" si="24"/>
        <v/>
      </c>
      <c r="BJ16" s="84" t="str">
        <f t="shared" si="25"/>
        <v/>
      </c>
    </row>
    <row r="17" spans="1:62" x14ac:dyDescent="0.2">
      <c r="A17" s="48"/>
      <c r="B17" s="48"/>
      <c r="C17" s="48"/>
      <c r="D17" s="48"/>
      <c r="E17" s="48"/>
      <c r="F17" s="79"/>
      <c r="G17" s="48"/>
      <c r="H17" s="48"/>
      <c r="I17" s="49"/>
      <c r="J17" s="50"/>
      <c r="K17" s="50"/>
      <c r="L17" s="50"/>
      <c r="M17" s="50"/>
      <c r="N17" s="50"/>
      <c r="O17" s="50"/>
      <c r="P17" s="79"/>
      <c r="Q17" s="50"/>
      <c r="R17" s="79"/>
      <c r="S17" s="49"/>
      <c r="T17" s="79"/>
      <c r="U17" s="49"/>
      <c r="V17" s="49"/>
      <c r="W17" s="49"/>
      <c r="X17" s="85"/>
      <c r="Y17" s="85"/>
      <c r="Z17" s="85"/>
      <c r="AA17" s="85"/>
      <c r="AB17" s="85"/>
      <c r="AC17" s="48"/>
      <c r="AD17" s="85"/>
      <c r="AE17" s="48"/>
      <c r="AF17" s="85"/>
      <c r="AG17" s="48"/>
      <c r="AH17" s="85"/>
      <c r="AI17" s="48"/>
      <c r="AJ17" s="85"/>
      <c r="AK17" s="48"/>
      <c r="AL17" s="48"/>
      <c r="AM17" s="48"/>
      <c r="AN17" s="5" t="str">
        <f>IF(AND(ISNA((VLOOKUP(F17,'2 Maakoodit'!A:A,1,FALSE)))=TRUE,ISBLANK(F17)=FALSE),"Maakoodia ei löydy maalistalta. ","")</f>
        <v/>
      </c>
      <c r="AO17" s="5" t="str">
        <f>IF(AND(ISNA((VLOOKUP(P17,'3 Toimialat'!A:A,1,FALSE)))=TRUE,ISBLANK(P17)=FALSE),"1. toimialakoodia ei löydy toimialalistalta. ","")</f>
        <v/>
      </c>
      <c r="AP17" s="5" t="str">
        <f>IF(AND(ISNA((VLOOKUP(R17,'3 Toimialat'!A:A,1,FALSE)))=TRUE,ISBLANK(R17)=FALSE),"2. toimialakoodia ei löydy toimialalistalta. ","")</f>
        <v/>
      </c>
      <c r="AQ17" s="5" t="str">
        <f>IF(AND(ISNA((VLOOKUP(T17,'3 Toimialat'!A:A,1,FALSE)))=TRUE,ISBLANK(T17)=FALSE),"3. toimialakoodia ei löydy toimialalistalta. ","")</f>
        <v/>
      </c>
      <c r="AR17" s="31" t="str">
        <f t="shared" si="7"/>
        <v/>
      </c>
      <c r="AS17" s="31" t="str">
        <f t="shared" si="8"/>
        <v/>
      </c>
      <c r="AT17" s="31" t="str">
        <f t="shared" si="9"/>
        <v/>
      </c>
      <c r="AU17" s="31" t="str">
        <f t="shared" si="10"/>
        <v/>
      </c>
      <c r="AV17" s="31" t="str">
        <f t="shared" si="11"/>
        <v/>
      </c>
      <c r="AW17" s="31" t="str">
        <f t="shared" si="12"/>
        <v/>
      </c>
      <c r="AX17" s="31" t="str">
        <f t="shared" si="13"/>
        <v/>
      </c>
      <c r="AY17" s="31" t="str">
        <f t="shared" si="14"/>
        <v/>
      </c>
      <c r="AZ17" s="31" t="str">
        <f t="shared" si="15"/>
        <v/>
      </c>
      <c r="BA17" s="31" t="str">
        <f t="shared" si="16"/>
        <v/>
      </c>
      <c r="BB17" s="31" t="str">
        <f t="shared" si="17"/>
        <v/>
      </c>
      <c r="BC17" s="3">
        <f t="shared" si="18"/>
        <v>0</v>
      </c>
      <c r="BD17" s="31" t="str">
        <f t="shared" si="19"/>
        <v/>
      </c>
      <c r="BE17" s="31" t="str">
        <f t="shared" si="20"/>
        <v/>
      </c>
      <c r="BF17" s="31" t="str">
        <f t="shared" si="21"/>
        <v/>
      </c>
      <c r="BG17" s="31" t="str">
        <f t="shared" si="22"/>
        <v/>
      </c>
      <c r="BH17" s="31" t="str">
        <f t="shared" si="23"/>
        <v/>
      </c>
      <c r="BI17" s="31" t="str">
        <f t="shared" si="24"/>
        <v/>
      </c>
      <c r="BJ17" s="84" t="str">
        <f t="shared" si="25"/>
        <v/>
      </c>
    </row>
    <row r="18" spans="1:62" x14ac:dyDescent="0.2">
      <c r="A18" s="48"/>
      <c r="B18" s="48"/>
      <c r="C18" s="48"/>
      <c r="D18" s="48"/>
      <c r="E18" s="48"/>
      <c r="F18" s="79"/>
      <c r="G18" s="48"/>
      <c r="H18" s="48"/>
      <c r="I18" s="49"/>
      <c r="J18" s="50"/>
      <c r="K18" s="50"/>
      <c r="L18" s="50"/>
      <c r="M18" s="50"/>
      <c r="N18" s="50"/>
      <c r="O18" s="50"/>
      <c r="P18" s="79"/>
      <c r="Q18" s="50"/>
      <c r="R18" s="79"/>
      <c r="S18" s="49"/>
      <c r="T18" s="79"/>
      <c r="U18" s="49"/>
      <c r="V18" s="49"/>
      <c r="W18" s="49"/>
      <c r="X18" s="85"/>
      <c r="Y18" s="85"/>
      <c r="Z18" s="85"/>
      <c r="AA18" s="85"/>
      <c r="AB18" s="85"/>
      <c r="AC18" s="48"/>
      <c r="AD18" s="85"/>
      <c r="AE18" s="48"/>
      <c r="AF18" s="85"/>
      <c r="AG18" s="48"/>
      <c r="AH18" s="85"/>
      <c r="AI18" s="48"/>
      <c r="AJ18" s="85"/>
      <c r="AK18" s="48"/>
      <c r="AL18" s="48"/>
      <c r="AM18" s="48"/>
      <c r="AN18" s="5" t="str">
        <f>IF(AND(ISNA((VLOOKUP(F18,'2 Maakoodit'!A:A,1,FALSE)))=TRUE,ISBLANK(F18)=FALSE),"Maakoodia ei löydy maalistalta. ","")</f>
        <v/>
      </c>
      <c r="AO18" s="5" t="str">
        <f>IF(AND(ISNA((VLOOKUP(P18,'3 Toimialat'!A:A,1,FALSE)))=TRUE,ISBLANK(P18)=FALSE),"1. toimialakoodia ei löydy toimialalistalta. ","")</f>
        <v/>
      </c>
      <c r="AP18" s="5" t="str">
        <f>IF(AND(ISNA((VLOOKUP(R18,'3 Toimialat'!A:A,1,FALSE)))=TRUE,ISBLANK(R18)=FALSE),"2. toimialakoodia ei löydy toimialalistalta. ","")</f>
        <v/>
      </c>
      <c r="AQ18" s="5" t="str">
        <f>IF(AND(ISNA((VLOOKUP(T18,'3 Toimialat'!A:A,1,FALSE)))=TRUE,ISBLANK(T18)=FALSE),"3. toimialakoodia ei löydy toimialalistalta. ","")</f>
        <v/>
      </c>
      <c r="AR18" s="31" t="str">
        <f t="shared" si="7"/>
        <v/>
      </c>
      <c r="AS18" s="31" t="str">
        <f t="shared" si="8"/>
        <v/>
      </c>
      <c r="AT18" s="31" t="str">
        <f t="shared" si="9"/>
        <v/>
      </c>
      <c r="AU18" s="31" t="str">
        <f t="shared" si="10"/>
        <v/>
      </c>
      <c r="AV18" s="31" t="str">
        <f t="shared" si="11"/>
        <v/>
      </c>
      <c r="AW18" s="31" t="str">
        <f t="shared" si="12"/>
        <v/>
      </c>
      <c r="AX18" s="31" t="str">
        <f t="shared" si="13"/>
        <v/>
      </c>
      <c r="AY18" s="31" t="str">
        <f t="shared" si="14"/>
        <v/>
      </c>
      <c r="AZ18" s="31" t="str">
        <f t="shared" si="15"/>
        <v/>
      </c>
      <c r="BA18" s="31" t="str">
        <f t="shared" si="16"/>
        <v/>
      </c>
      <c r="BB18" s="31" t="str">
        <f t="shared" si="17"/>
        <v/>
      </c>
      <c r="BC18" s="3">
        <f t="shared" si="18"/>
        <v>0</v>
      </c>
      <c r="BD18" s="31" t="str">
        <f t="shared" si="19"/>
        <v/>
      </c>
      <c r="BE18" s="31" t="str">
        <f t="shared" si="20"/>
        <v/>
      </c>
      <c r="BF18" s="31" t="str">
        <f t="shared" si="21"/>
        <v/>
      </c>
      <c r="BG18" s="31" t="str">
        <f t="shared" si="22"/>
        <v/>
      </c>
      <c r="BH18" s="31" t="str">
        <f t="shared" si="23"/>
        <v/>
      </c>
      <c r="BI18" s="31" t="str">
        <f t="shared" si="24"/>
        <v/>
      </c>
      <c r="BJ18" s="84" t="str">
        <f t="shared" si="25"/>
        <v/>
      </c>
    </row>
    <row r="19" spans="1:62" ht="12.6" customHeight="1" x14ac:dyDescent="0.2">
      <c r="A19" s="48"/>
      <c r="B19" s="48"/>
      <c r="C19" s="48"/>
      <c r="D19" s="48"/>
      <c r="E19" s="48"/>
      <c r="F19" s="79"/>
      <c r="G19" s="48"/>
      <c r="H19" s="48"/>
      <c r="I19" s="49"/>
      <c r="J19" s="50"/>
      <c r="K19" s="50"/>
      <c r="L19" s="50"/>
      <c r="M19" s="50"/>
      <c r="N19" s="50"/>
      <c r="O19" s="50"/>
      <c r="P19" s="79"/>
      <c r="Q19" s="50"/>
      <c r="R19" s="79"/>
      <c r="S19" s="49"/>
      <c r="T19" s="79"/>
      <c r="U19" s="49"/>
      <c r="V19" s="49"/>
      <c r="W19" s="49"/>
      <c r="X19" s="85"/>
      <c r="Y19" s="85"/>
      <c r="Z19" s="85"/>
      <c r="AA19" s="85"/>
      <c r="AB19" s="85"/>
      <c r="AC19" s="48"/>
      <c r="AD19" s="85"/>
      <c r="AE19" s="48"/>
      <c r="AF19" s="85"/>
      <c r="AG19" s="48"/>
      <c r="AH19" s="85"/>
      <c r="AI19" s="48"/>
      <c r="AJ19" s="85"/>
      <c r="AK19" s="48"/>
      <c r="AL19" s="48"/>
      <c r="AM19" s="48"/>
      <c r="AN19" s="5" t="str">
        <f>IF(AND(ISNA((VLOOKUP(F19,'2 Maakoodit'!A:A,1,FALSE)))=TRUE,ISBLANK(F19)=FALSE),"Maakoodia ei löydy maalistalta. ","")</f>
        <v/>
      </c>
      <c r="AO19" s="5" t="str">
        <f>IF(AND(ISNA((VLOOKUP(P19,'3 Toimialat'!A:A,1,FALSE)))=TRUE,ISBLANK(P19)=FALSE),"1. toimialakoodia ei löydy toimialalistalta. ","")</f>
        <v/>
      </c>
      <c r="AP19" s="5" t="str">
        <f>IF(AND(ISNA((VLOOKUP(R19,'3 Toimialat'!A:A,1,FALSE)))=TRUE,ISBLANK(R19)=FALSE),"2. toimialakoodia ei löydy toimialalistalta. ","")</f>
        <v/>
      </c>
      <c r="AQ19" s="5" t="str">
        <f>IF(AND(ISNA((VLOOKUP(T19,'3 Toimialat'!A:A,1,FALSE)))=TRUE,ISBLANK(T19)=FALSE),"3. toimialakoodia ei löydy toimialalistalta. ","")</f>
        <v/>
      </c>
      <c r="AR19" s="31" t="str">
        <f t="shared" si="7"/>
        <v/>
      </c>
      <c r="AS19" s="31" t="str">
        <f t="shared" si="8"/>
        <v/>
      </c>
      <c r="AT19" s="31" t="str">
        <f t="shared" si="9"/>
        <v/>
      </c>
      <c r="AU19" s="31" t="str">
        <f t="shared" si="10"/>
        <v/>
      </c>
      <c r="AV19" s="31" t="str">
        <f t="shared" si="11"/>
        <v/>
      </c>
      <c r="AW19" s="31" t="str">
        <f t="shared" si="12"/>
        <v/>
      </c>
      <c r="AX19" s="31" t="str">
        <f t="shared" si="13"/>
        <v/>
      </c>
      <c r="AY19" s="31" t="str">
        <f t="shared" si="14"/>
        <v/>
      </c>
      <c r="AZ19" s="31" t="str">
        <f t="shared" si="15"/>
        <v/>
      </c>
      <c r="BA19" s="31" t="str">
        <f t="shared" si="16"/>
        <v/>
      </c>
      <c r="BB19" s="31" t="str">
        <f t="shared" si="17"/>
        <v/>
      </c>
      <c r="BC19" s="3">
        <f t="shared" si="18"/>
        <v>0</v>
      </c>
      <c r="BD19" s="31" t="str">
        <f t="shared" si="19"/>
        <v/>
      </c>
      <c r="BE19" s="31" t="str">
        <f t="shared" si="20"/>
        <v/>
      </c>
      <c r="BF19" s="31" t="str">
        <f t="shared" si="21"/>
        <v/>
      </c>
      <c r="BG19" s="31" t="str">
        <f t="shared" si="22"/>
        <v/>
      </c>
      <c r="BH19" s="31" t="str">
        <f t="shared" si="23"/>
        <v/>
      </c>
      <c r="BI19" s="31" t="str">
        <f t="shared" si="24"/>
        <v/>
      </c>
      <c r="BJ19" s="84" t="str">
        <f t="shared" si="25"/>
        <v/>
      </c>
    </row>
    <row r="20" spans="1:62" x14ac:dyDescent="0.2">
      <c r="A20" s="48"/>
      <c r="B20" s="48"/>
      <c r="C20" s="48"/>
      <c r="D20" s="48"/>
      <c r="E20" s="48"/>
      <c r="F20" s="79"/>
      <c r="G20" s="48"/>
      <c r="H20" s="48"/>
      <c r="I20" s="49"/>
      <c r="J20" s="50"/>
      <c r="K20" s="50"/>
      <c r="L20" s="50"/>
      <c r="M20" s="50"/>
      <c r="N20" s="50"/>
      <c r="O20" s="50"/>
      <c r="P20" s="79"/>
      <c r="Q20" s="50"/>
      <c r="R20" s="79"/>
      <c r="S20" s="49"/>
      <c r="T20" s="79"/>
      <c r="U20" s="49"/>
      <c r="V20" s="49"/>
      <c r="W20" s="49"/>
      <c r="X20" s="85"/>
      <c r="Y20" s="85"/>
      <c r="Z20" s="85"/>
      <c r="AA20" s="85"/>
      <c r="AB20" s="85"/>
      <c r="AC20" s="48"/>
      <c r="AD20" s="85"/>
      <c r="AE20" s="48"/>
      <c r="AF20" s="85"/>
      <c r="AG20" s="48"/>
      <c r="AH20" s="85"/>
      <c r="AI20" s="48"/>
      <c r="AJ20" s="85"/>
      <c r="AK20" s="48"/>
      <c r="AL20" s="48"/>
      <c r="AM20" s="48"/>
      <c r="AN20" s="5" t="str">
        <f>IF(AND(ISNA((VLOOKUP(F20,'2 Maakoodit'!A:A,1,FALSE)))=TRUE,ISBLANK(F20)=FALSE),"Maakoodia ei löydy maalistalta. ","")</f>
        <v/>
      </c>
      <c r="AO20" s="5" t="str">
        <f>IF(AND(ISNA((VLOOKUP(P20,'3 Toimialat'!A:A,1,FALSE)))=TRUE,ISBLANK(P20)=FALSE),"1. toimialakoodia ei löydy toimialalistalta. ","")</f>
        <v/>
      </c>
      <c r="AP20" s="5" t="str">
        <f>IF(AND(ISNA((VLOOKUP(R20,'3 Toimialat'!A:A,1,FALSE)))=TRUE,ISBLANK(R20)=FALSE),"2. toimialakoodia ei löydy toimialalistalta. ","")</f>
        <v/>
      </c>
      <c r="AQ20" s="5" t="str">
        <f>IF(AND(ISNA((VLOOKUP(T20,'3 Toimialat'!A:A,1,FALSE)))=TRUE,ISBLANK(T20)=FALSE),"3. toimialakoodia ei löydy toimialalistalta. ","")</f>
        <v/>
      </c>
      <c r="AR20" s="31" t="str">
        <f t="shared" si="7"/>
        <v/>
      </c>
      <c r="AS20" s="31" t="str">
        <f t="shared" si="8"/>
        <v/>
      </c>
      <c r="AT20" s="31" t="str">
        <f t="shared" si="9"/>
        <v/>
      </c>
      <c r="AU20" s="31" t="str">
        <f t="shared" si="10"/>
        <v/>
      </c>
      <c r="AV20" s="31" t="str">
        <f t="shared" si="11"/>
        <v/>
      </c>
      <c r="AW20" s="31" t="str">
        <f t="shared" si="12"/>
        <v/>
      </c>
      <c r="AX20" s="31" t="str">
        <f t="shared" si="13"/>
        <v/>
      </c>
      <c r="AY20" s="31" t="str">
        <f t="shared" si="14"/>
        <v/>
      </c>
      <c r="AZ20" s="31" t="str">
        <f t="shared" si="15"/>
        <v/>
      </c>
      <c r="BA20" s="31" t="str">
        <f t="shared" si="16"/>
        <v/>
      </c>
      <c r="BB20" s="31" t="str">
        <f t="shared" si="17"/>
        <v/>
      </c>
      <c r="BC20" s="3">
        <f t="shared" si="18"/>
        <v>0</v>
      </c>
      <c r="BD20" s="31" t="str">
        <f t="shared" si="19"/>
        <v/>
      </c>
      <c r="BE20" s="31" t="str">
        <f t="shared" si="20"/>
        <v/>
      </c>
      <c r="BF20" s="31" t="str">
        <f t="shared" si="21"/>
        <v/>
      </c>
      <c r="BG20" s="31" t="str">
        <f t="shared" si="22"/>
        <v/>
      </c>
      <c r="BH20" s="31" t="str">
        <f t="shared" si="23"/>
        <v/>
      </c>
      <c r="BI20" s="31" t="str">
        <f t="shared" si="24"/>
        <v/>
      </c>
      <c r="BJ20" s="84" t="str">
        <f t="shared" si="25"/>
        <v/>
      </c>
    </row>
    <row r="21" spans="1:62" x14ac:dyDescent="0.2">
      <c r="A21" s="48"/>
      <c r="B21" s="48"/>
      <c r="C21" s="48"/>
      <c r="D21" s="48"/>
      <c r="E21" s="48"/>
      <c r="F21" s="79"/>
      <c r="G21" s="48"/>
      <c r="H21" s="48"/>
      <c r="I21" s="49"/>
      <c r="J21" s="50"/>
      <c r="K21" s="50"/>
      <c r="L21" s="50"/>
      <c r="M21" s="50"/>
      <c r="N21" s="50"/>
      <c r="O21" s="50"/>
      <c r="P21" s="79"/>
      <c r="Q21" s="50"/>
      <c r="R21" s="79"/>
      <c r="S21" s="49"/>
      <c r="T21" s="79"/>
      <c r="U21" s="49"/>
      <c r="V21" s="49"/>
      <c r="W21" s="49"/>
      <c r="X21" s="85"/>
      <c r="Y21" s="85"/>
      <c r="Z21" s="85"/>
      <c r="AA21" s="85"/>
      <c r="AB21" s="85"/>
      <c r="AC21" s="48"/>
      <c r="AD21" s="85"/>
      <c r="AE21" s="48"/>
      <c r="AF21" s="85"/>
      <c r="AG21" s="48"/>
      <c r="AH21" s="85"/>
      <c r="AI21" s="48"/>
      <c r="AJ21" s="85"/>
      <c r="AK21" s="48"/>
      <c r="AL21" s="48"/>
      <c r="AM21" s="48"/>
      <c r="AN21" s="5" t="str">
        <f>IF(AND(ISNA((VLOOKUP(F21,'2 Maakoodit'!A:A,1,FALSE)))=TRUE,ISBLANK(F21)=FALSE),"Maakoodia ei löydy maalistalta. ","")</f>
        <v/>
      </c>
      <c r="AO21" s="5" t="str">
        <f>IF(AND(ISNA((VLOOKUP(P21,'3 Toimialat'!A:A,1,FALSE)))=TRUE,ISBLANK(P21)=FALSE),"1. toimialakoodia ei löydy toimialalistalta. ","")</f>
        <v/>
      </c>
      <c r="AP21" s="5" t="str">
        <f>IF(AND(ISNA((VLOOKUP(R21,'3 Toimialat'!A:A,1,FALSE)))=TRUE,ISBLANK(R21)=FALSE),"2. toimialakoodia ei löydy toimialalistalta. ","")</f>
        <v/>
      </c>
      <c r="AQ21" s="5" t="str">
        <f>IF(AND(ISNA((VLOOKUP(T21,'3 Toimialat'!A:A,1,FALSE)))=TRUE,ISBLANK(T21)=FALSE),"3. toimialakoodia ei löydy toimialalistalta. ","")</f>
        <v/>
      </c>
      <c r="AR21" s="31" t="str">
        <f t="shared" si="7"/>
        <v/>
      </c>
      <c r="AS21" s="31" t="str">
        <f t="shared" si="8"/>
        <v/>
      </c>
      <c r="AT21" s="31" t="str">
        <f t="shared" si="9"/>
        <v/>
      </c>
      <c r="AU21" s="31" t="str">
        <f t="shared" si="10"/>
        <v/>
      </c>
      <c r="AV21" s="31" t="str">
        <f t="shared" si="11"/>
        <v/>
      </c>
      <c r="AW21" s="31" t="str">
        <f t="shared" si="12"/>
        <v/>
      </c>
      <c r="AX21" s="31" t="str">
        <f t="shared" si="13"/>
        <v/>
      </c>
      <c r="AY21" s="31" t="str">
        <f t="shared" si="14"/>
        <v/>
      </c>
      <c r="AZ21" s="31" t="str">
        <f t="shared" si="15"/>
        <v/>
      </c>
      <c r="BA21" s="31" t="str">
        <f t="shared" si="16"/>
        <v/>
      </c>
      <c r="BB21" s="31" t="str">
        <f t="shared" si="17"/>
        <v/>
      </c>
      <c r="BC21" s="3">
        <f t="shared" si="18"/>
        <v>0</v>
      </c>
      <c r="BD21" s="31" t="str">
        <f t="shared" si="19"/>
        <v/>
      </c>
      <c r="BE21" s="31" t="str">
        <f t="shared" si="20"/>
        <v/>
      </c>
      <c r="BF21" s="31" t="str">
        <f t="shared" si="21"/>
        <v/>
      </c>
      <c r="BG21" s="31" t="str">
        <f t="shared" si="22"/>
        <v/>
      </c>
      <c r="BH21" s="31" t="str">
        <f t="shared" si="23"/>
        <v/>
      </c>
      <c r="BI21" s="31" t="str">
        <f t="shared" si="24"/>
        <v/>
      </c>
      <c r="BJ21" s="84" t="str">
        <f t="shared" si="25"/>
        <v/>
      </c>
    </row>
    <row r="22" spans="1:62" x14ac:dyDescent="0.2">
      <c r="A22" s="48"/>
      <c r="B22" s="48"/>
      <c r="C22" s="48"/>
      <c r="D22" s="48"/>
      <c r="E22" s="48"/>
      <c r="F22" s="79"/>
      <c r="G22" s="48"/>
      <c r="H22" s="48"/>
      <c r="I22" s="49"/>
      <c r="J22" s="50"/>
      <c r="K22" s="50"/>
      <c r="L22" s="50"/>
      <c r="M22" s="50"/>
      <c r="N22" s="50"/>
      <c r="O22" s="50"/>
      <c r="P22" s="79"/>
      <c r="Q22" s="50"/>
      <c r="R22" s="79"/>
      <c r="S22" s="49"/>
      <c r="T22" s="79"/>
      <c r="U22" s="49"/>
      <c r="V22" s="49"/>
      <c r="W22" s="49"/>
      <c r="X22" s="85"/>
      <c r="Y22" s="85"/>
      <c r="Z22" s="85"/>
      <c r="AA22" s="85"/>
      <c r="AB22" s="85"/>
      <c r="AC22" s="48"/>
      <c r="AD22" s="85"/>
      <c r="AE22" s="48"/>
      <c r="AF22" s="85"/>
      <c r="AG22" s="48"/>
      <c r="AH22" s="85"/>
      <c r="AI22" s="48"/>
      <c r="AJ22" s="85"/>
      <c r="AK22" s="48"/>
      <c r="AL22" s="48"/>
      <c r="AM22" s="48"/>
      <c r="AN22" s="5" t="str">
        <f>IF(AND(ISNA((VLOOKUP(F22,'2 Maakoodit'!A:A,1,FALSE)))=TRUE,ISBLANK(F22)=FALSE),"Maakoodia ei löydy maalistalta. ","")</f>
        <v/>
      </c>
      <c r="AO22" s="5" t="str">
        <f>IF(AND(ISNA((VLOOKUP(P22,'3 Toimialat'!A:A,1,FALSE)))=TRUE,ISBLANK(P22)=FALSE),"1. toimialakoodia ei löydy toimialalistalta. ","")</f>
        <v/>
      </c>
      <c r="AP22" s="5" t="str">
        <f>IF(AND(ISNA((VLOOKUP(R22,'3 Toimialat'!A:A,1,FALSE)))=TRUE,ISBLANK(R22)=FALSE),"2. toimialakoodia ei löydy toimialalistalta. ","")</f>
        <v/>
      </c>
      <c r="AQ22" s="5" t="str">
        <f>IF(AND(ISNA((VLOOKUP(T22,'3 Toimialat'!A:A,1,FALSE)))=TRUE,ISBLANK(T22)=FALSE),"3. toimialakoodia ei löydy toimialalistalta. ","")</f>
        <v/>
      </c>
      <c r="AR22" s="31" t="str">
        <f t="shared" si="7"/>
        <v/>
      </c>
      <c r="AS22" s="31" t="str">
        <f t="shared" si="8"/>
        <v/>
      </c>
      <c r="AT22" s="31" t="str">
        <f t="shared" si="9"/>
        <v/>
      </c>
      <c r="AU22" s="31" t="str">
        <f t="shared" si="10"/>
        <v/>
      </c>
      <c r="AV22" s="31" t="str">
        <f t="shared" si="11"/>
        <v/>
      </c>
      <c r="AW22" s="31" t="str">
        <f t="shared" si="12"/>
        <v/>
      </c>
      <c r="AX22" s="31" t="str">
        <f t="shared" si="13"/>
        <v/>
      </c>
      <c r="AY22" s="31" t="str">
        <f t="shared" si="14"/>
        <v/>
      </c>
      <c r="AZ22" s="31" t="str">
        <f t="shared" si="15"/>
        <v/>
      </c>
      <c r="BA22" s="31" t="str">
        <f t="shared" si="16"/>
        <v/>
      </c>
      <c r="BB22" s="31" t="str">
        <f t="shared" si="17"/>
        <v/>
      </c>
      <c r="BC22" s="3">
        <f t="shared" si="18"/>
        <v>0</v>
      </c>
      <c r="BD22" s="31" t="str">
        <f t="shared" si="19"/>
        <v/>
      </c>
      <c r="BE22" s="31" t="str">
        <f t="shared" si="20"/>
        <v/>
      </c>
      <c r="BF22" s="31" t="str">
        <f t="shared" si="21"/>
        <v/>
      </c>
      <c r="BG22" s="31" t="str">
        <f t="shared" si="22"/>
        <v/>
      </c>
      <c r="BH22" s="31" t="str">
        <f t="shared" si="23"/>
        <v/>
      </c>
      <c r="BI22" s="31" t="str">
        <f t="shared" si="24"/>
        <v/>
      </c>
      <c r="BJ22" s="84" t="str">
        <f t="shared" si="25"/>
        <v/>
      </c>
    </row>
    <row r="23" spans="1:62" x14ac:dyDescent="0.2">
      <c r="A23" s="48"/>
      <c r="B23" s="48"/>
      <c r="C23" s="48"/>
      <c r="D23" s="48"/>
      <c r="E23" s="48"/>
      <c r="F23" s="79"/>
      <c r="G23" s="48"/>
      <c r="H23" s="48"/>
      <c r="I23" s="49"/>
      <c r="J23" s="50"/>
      <c r="K23" s="50"/>
      <c r="L23" s="50"/>
      <c r="M23" s="50"/>
      <c r="N23" s="50"/>
      <c r="O23" s="50"/>
      <c r="P23" s="79"/>
      <c r="Q23" s="50"/>
      <c r="R23" s="79"/>
      <c r="S23" s="49"/>
      <c r="T23" s="79"/>
      <c r="U23" s="49"/>
      <c r="V23" s="49"/>
      <c r="W23" s="49"/>
      <c r="X23" s="85"/>
      <c r="Y23" s="85"/>
      <c r="Z23" s="85"/>
      <c r="AA23" s="85"/>
      <c r="AB23" s="85"/>
      <c r="AC23" s="48"/>
      <c r="AD23" s="85"/>
      <c r="AE23" s="48"/>
      <c r="AF23" s="85"/>
      <c r="AG23" s="48"/>
      <c r="AH23" s="85"/>
      <c r="AI23" s="48"/>
      <c r="AJ23" s="85"/>
      <c r="AK23" s="48"/>
      <c r="AL23" s="48"/>
      <c r="AM23" s="48"/>
      <c r="AN23" s="5" t="str">
        <f>IF(AND(ISNA((VLOOKUP(F23,'2 Maakoodit'!A:A,1,FALSE)))=TRUE,ISBLANK(F23)=FALSE),"Maakoodia ei löydy maalistalta. ","")</f>
        <v/>
      </c>
      <c r="AO23" s="5" t="str">
        <f>IF(AND(ISNA((VLOOKUP(P23,'3 Toimialat'!A:A,1,FALSE)))=TRUE,ISBLANK(P23)=FALSE),"1. toimialakoodia ei löydy toimialalistalta. ","")</f>
        <v/>
      </c>
      <c r="AP23" s="5" t="str">
        <f>IF(AND(ISNA((VLOOKUP(R23,'3 Toimialat'!A:A,1,FALSE)))=TRUE,ISBLANK(R23)=FALSE),"2. toimialakoodia ei löydy toimialalistalta. ","")</f>
        <v/>
      </c>
      <c r="AQ23" s="5" t="str">
        <f>IF(AND(ISNA((VLOOKUP(T23,'3 Toimialat'!A:A,1,FALSE)))=TRUE,ISBLANK(T23)=FALSE),"3. toimialakoodia ei löydy toimialalistalta. ","")</f>
        <v/>
      </c>
      <c r="AR23" s="31" t="str">
        <f t="shared" si="7"/>
        <v/>
      </c>
      <c r="AS23" s="31" t="str">
        <f t="shared" si="8"/>
        <v/>
      </c>
      <c r="AT23" s="31" t="str">
        <f t="shared" si="9"/>
        <v/>
      </c>
      <c r="AU23" s="31" t="str">
        <f t="shared" si="10"/>
        <v/>
      </c>
      <c r="AV23" s="31" t="str">
        <f t="shared" si="11"/>
        <v/>
      </c>
      <c r="AW23" s="31" t="str">
        <f t="shared" si="12"/>
        <v/>
      </c>
      <c r="AX23" s="31" t="str">
        <f t="shared" si="13"/>
        <v/>
      </c>
      <c r="AY23" s="31" t="str">
        <f t="shared" si="14"/>
        <v/>
      </c>
      <c r="AZ23" s="31" t="str">
        <f t="shared" si="15"/>
        <v/>
      </c>
      <c r="BA23" s="31" t="str">
        <f t="shared" si="16"/>
        <v/>
      </c>
      <c r="BB23" s="31" t="str">
        <f t="shared" si="17"/>
        <v/>
      </c>
      <c r="BC23" s="3">
        <f t="shared" si="18"/>
        <v>0</v>
      </c>
      <c r="BD23" s="31" t="str">
        <f t="shared" si="19"/>
        <v/>
      </c>
      <c r="BE23" s="31" t="str">
        <f t="shared" si="20"/>
        <v/>
      </c>
      <c r="BF23" s="31" t="str">
        <f t="shared" si="21"/>
        <v/>
      </c>
      <c r="BG23" s="31" t="str">
        <f t="shared" si="22"/>
        <v/>
      </c>
      <c r="BH23" s="31" t="str">
        <f t="shared" si="23"/>
        <v/>
      </c>
      <c r="BI23" s="31" t="str">
        <f t="shared" si="24"/>
        <v/>
      </c>
      <c r="BJ23" s="84" t="str">
        <f t="shared" si="25"/>
        <v/>
      </c>
    </row>
    <row r="24" spans="1:62" x14ac:dyDescent="0.2">
      <c r="A24" s="48"/>
      <c r="B24" s="48"/>
      <c r="C24" s="48"/>
      <c r="D24" s="48"/>
      <c r="E24" s="48"/>
      <c r="F24" s="79"/>
      <c r="G24" s="48"/>
      <c r="H24" s="48"/>
      <c r="I24" s="49"/>
      <c r="J24" s="50"/>
      <c r="K24" s="50"/>
      <c r="L24" s="50"/>
      <c r="M24" s="50"/>
      <c r="N24" s="50"/>
      <c r="O24" s="50"/>
      <c r="P24" s="79"/>
      <c r="Q24" s="50"/>
      <c r="R24" s="79"/>
      <c r="S24" s="49"/>
      <c r="T24" s="79"/>
      <c r="U24" s="49"/>
      <c r="V24" s="49"/>
      <c r="W24" s="49"/>
      <c r="X24" s="85"/>
      <c r="Y24" s="85"/>
      <c r="Z24" s="85"/>
      <c r="AA24" s="85"/>
      <c r="AB24" s="85"/>
      <c r="AC24" s="48"/>
      <c r="AD24" s="85"/>
      <c r="AE24" s="48"/>
      <c r="AF24" s="85"/>
      <c r="AG24" s="48"/>
      <c r="AH24" s="85"/>
      <c r="AI24" s="48"/>
      <c r="AJ24" s="85"/>
      <c r="AK24" s="48"/>
      <c r="AL24" s="48"/>
      <c r="AM24" s="48"/>
      <c r="AN24" s="5" t="str">
        <f>IF(AND(ISNA((VLOOKUP(F24,'2 Maakoodit'!A:A,1,FALSE)))=TRUE,ISBLANK(F24)=FALSE),"Maakoodia ei löydy maalistalta. ","")</f>
        <v/>
      </c>
      <c r="AO24" s="5" t="str">
        <f>IF(AND(ISNA((VLOOKUP(P24,'3 Toimialat'!A:A,1,FALSE)))=TRUE,ISBLANK(P24)=FALSE),"1. toimialakoodia ei löydy toimialalistalta. ","")</f>
        <v/>
      </c>
      <c r="AP24" s="5" t="str">
        <f>IF(AND(ISNA((VLOOKUP(R24,'3 Toimialat'!A:A,1,FALSE)))=TRUE,ISBLANK(R24)=FALSE),"2. toimialakoodia ei löydy toimialalistalta. ","")</f>
        <v/>
      </c>
      <c r="AQ24" s="5" t="str">
        <f>IF(AND(ISNA((VLOOKUP(T24,'3 Toimialat'!A:A,1,FALSE)))=TRUE,ISBLANK(T24)=FALSE),"3. toimialakoodia ei löydy toimialalistalta. ","")</f>
        <v/>
      </c>
      <c r="AR24" s="31" t="str">
        <f t="shared" si="7"/>
        <v/>
      </c>
      <c r="AS24" s="31" t="str">
        <f t="shared" si="8"/>
        <v/>
      </c>
      <c r="AT24" s="31" t="str">
        <f t="shared" si="9"/>
        <v/>
      </c>
      <c r="AU24" s="31" t="str">
        <f t="shared" si="10"/>
        <v/>
      </c>
      <c r="AV24" s="31" t="str">
        <f t="shared" si="11"/>
        <v/>
      </c>
      <c r="AW24" s="31" t="str">
        <f t="shared" si="12"/>
        <v/>
      </c>
      <c r="AX24" s="31" t="str">
        <f t="shared" si="13"/>
        <v/>
      </c>
      <c r="AY24" s="31" t="str">
        <f t="shared" si="14"/>
        <v/>
      </c>
      <c r="AZ24" s="31" t="str">
        <f t="shared" si="15"/>
        <v/>
      </c>
      <c r="BA24" s="31" t="str">
        <f t="shared" si="16"/>
        <v/>
      </c>
      <c r="BB24" s="31" t="str">
        <f t="shared" si="17"/>
        <v/>
      </c>
      <c r="BC24" s="3">
        <f t="shared" si="18"/>
        <v>0</v>
      </c>
      <c r="BD24" s="31" t="str">
        <f t="shared" si="19"/>
        <v/>
      </c>
      <c r="BE24" s="31" t="str">
        <f t="shared" si="20"/>
        <v/>
      </c>
      <c r="BF24" s="31" t="str">
        <f t="shared" si="21"/>
        <v/>
      </c>
      <c r="BG24" s="31" t="str">
        <f t="shared" si="22"/>
        <v/>
      </c>
      <c r="BH24" s="31" t="str">
        <f t="shared" si="23"/>
        <v/>
      </c>
      <c r="BI24" s="31" t="str">
        <f t="shared" si="24"/>
        <v/>
      </c>
      <c r="BJ24" s="84" t="str">
        <f t="shared" si="25"/>
        <v/>
      </c>
    </row>
    <row r="25" spans="1:62" x14ac:dyDescent="0.2">
      <c r="A25" s="48"/>
      <c r="B25" s="48"/>
      <c r="C25" s="48"/>
      <c r="D25" s="48"/>
      <c r="E25" s="48"/>
      <c r="F25" s="79"/>
      <c r="G25" s="48"/>
      <c r="H25" s="48"/>
      <c r="I25" s="49"/>
      <c r="J25" s="50"/>
      <c r="K25" s="50"/>
      <c r="L25" s="50"/>
      <c r="M25" s="50"/>
      <c r="N25" s="50"/>
      <c r="O25" s="50"/>
      <c r="P25" s="79"/>
      <c r="Q25" s="50"/>
      <c r="R25" s="79"/>
      <c r="S25" s="49"/>
      <c r="T25" s="79"/>
      <c r="U25" s="49"/>
      <c r="V25" s="49"/>
      <c r="W25" s="49"/>
      <c r="X25" s="85"/>
      <c r="Y25" s="85"/>
      <c r="Z25" s="85"/>
      <c r="AA25" s="85"/>
      <c r="AB25" s="85"/>
      <c r="AC25" s="48"/>
      <c r="AD25" s="85"/>
      <c r="AE25" s="48"/>
      <c r="AF25" s="85"/>
      <c r="AG25" s="48"/>
      <c r="AH25" s="85"/>
      <c r="AI25" s="48"/>
      <c r="AJ25" s="85"/>
      <c r="AK25" s="48"/>
      <c r="AL25" s="48"/>
      <c r="AM25" s="48"/>
      <c r="AN25" s="5" t="str">
        <f>IF(AND(ISNA((VLOOKUP(F25,'2 Maakoodit'!A:A,1,FALSE)))=TRUE,ISBLANK(F25)=FALSE),"Maakoodia ei löydy maalistalta. ","")</f>
        <v/>
      </c>
      <c r="AO25" s="5" t="str">
        <f>IF(AND(ISNA((VLOOKUP(P25,'3 Toimialat'!A:A,1,FALSE)))=TRUE,ISBLANK(P25)=FALSE),"1. toimialakoodia ei löydy toimialalistalta. ","")</f>
        <v/>
      </c>
      <c r="AP25" s="5" t="str">
        <f>IF(AND(ISNA((VLOOKUP(R25,'3 Toimialat'!A:A,1,FALSE)))=TRUE,ISBLANK(R25)=FALSE),"2. toimialakoodia ei löydy toimialalistalta. ","")</f>
        <v/>
      </c>
      <c r="AQ25" s="5" t="str">
        <f>IF(AND(ISNA((VLOOKUP(T25,'3 Toimialat'!A:A,1,FALSE)))=TRUE,ISBLANK(T25)=FALSE),"3. toimialakoodia ei löydy toimialalistalta. ","")</f>
        <v/>
      </c>
      <c r="AR25" s="31" t="str">
        <f t="shared" si="7"/>
        <v/>
      </c>
      <c r="AS25" s="31" t="str">
        <f t="shared" si="8"/>
        <v/>
      </c>
      <c r="AT25" s="31" t="str">
        <f t="shared" si="9"/>
        <v/>
      </c>
      <c r="AU25" s="31" t="str">
        <f t="shared" si="10"/>
        <v/>
      </c>
      <c r="AV25" s="31" t="str">
        <f t="shared" si="11"/>
        <v/>
      </c>
      <c r="AW25" s="31" t="str">
        <f t="shared" si="12"/>
        <v/>
      </c>
      <c r="AX25" s="31" t="str">
        <f t="shared" si="13"/>
        <v/>
      </c>
      <c r="AY25" s="31" t="str">
        <f t="shared" si="14"/>
        <v/>
      </c>
      <c r="AZ25" s="31" t="str">
        <f t="shared" si="15"/>
        <v/>
      </c>
      <c r="BA25" s="31" t="str">
        <f t="shared" si="16"/>
        <v/>
      </c>
      <c r="BB25" s="31" t="str">
        <f t="shared" si="17"/>
        <v/>
      </c>
      <c r="BC25" s="3">
        <f t="shared" si="18"/>
        <v>0</v>
      </c>
      <c r="BD25" s="31" t="str">
        <f t="shared" si="19"/>
        <v/>
      </c>
      <c r="BE25" s="31" t="str">
        <f t="shared" si="20"/>
        <v/>
      </c>
      <c r="BF25" s="31" t="str">
        <f t="shared" si="21"/>
        <v/>
      </c>
      <c r="BG25" s="31" t="str">
        <f t="shared" si="22"/>
        <v/>
      </c>
      <c r="BH25" s="31" t="str">
        <f t="shared" si="23"/>
        <v/>
      </c>
      <c r="BI25" s="31" t="str">
        <f t="shared" si="24"/>
        <v/>
      </c>
      <c r="BJ25" s="84" t="str">
        <f t="shared" si="25"/>
        <v/>
      </c>
    </row>
    <row r="26" spans="1:62" x14ac:dyDescent="0.2">
      <c r="A26" s="48"/>
      <c r="B26" s="48"/>
      <c r="C26" s="48"/>
      <c r="D26" s="48"/>
      <c r="E26" s="48"/>
      <c r="F26" s="79"/>
      <c r="G26" s="48"/>
      <c r="H26" s="48"/>
      <c r="I26" s="49"/>
      <c r="J26" s="50"/>
      <c r="K26" s="50"/>
      <c r="L26" s="50"/>
      <c r="M26" s="50"/>
      <c r="N26" s="50"/>
      <c r="O26" s="50"/>
      <c r="P26" s="79"/>
      <c r="Q26" s="50"/>
      <c r="R26" s="79"/>
      <c r="S26" s="49"/>
      <c r="T26" s="79"/>
      <c r="U26" s="49"/>
      <c r="V26" s="49"/>
      <c r="W26" s="49"/>
      <c r="X26" s="85"/>
      <c r="Y26" s="85"/>
      <c r="Z26" s="85"/>
      <c r="AA26" s="85"/>
      <c r="AB26" s="85"/>
      <c r="AC26" s="48"/>
      <c r="AD26" s="85"/>
      <c r="AE26" s="48"/>
      <c r="AF26" s="85"/>
      <c r="AG26" s="48"/>
      <c r="AH26" s="85"/>
      <c r="AI26" s="48"/>
      <c r="AJ26" s="85"/>
      <c r="AK26" s="48"/>
      <c r="AL26" s="48"/>
      <c r="AM26" s="48"/>
      <c r="AN26" s="5" t="str">
        <f>IF(AND(ISNA((VLOOKUP(F26,'2 Maakoodit'!A:A,1,FALSE)))=TRUE,ISBLANK(F26)=FALSE),"Maakoodia ei löydy maalistalta. ","")</f>
        <v/>
      </c>
      <c r="AO26" s="5" t="str">
        <f>IF(AND(ISNA((VLOOKUP(P26,'3 Toimialat'!A:A,1,FALSE)))=TRUE,ISBLANK(P26)=FALSE),"1. toimialakoodia ei löydy toimialalistalta. ","")</f>
        <v/>
      </c>
      <c r="AP26" s="5" t="str">
        <f>IF(AND(ISNA((VLOOKUP(R26,'3 Toimialat'!A:A,1,FALSE)))=TRUE,ISBLANK(R26)=FALSE),"2. toimialakoodia ei löydy toimialalistalta. ","")</f>
        <v/>
      </c>
      <c r="AQ26" s="5" t="str">
        <f>IF(AND(ISNA((VLOOKUP(T26,'3 Toimialat'!A:A,1,FALSE)))=TRUE,ISBLANK(T26)=FALSE),"3. toimialakoodia ei löydy toimialalistalta. ","")</f>
        <v/>
      </c>
      <c r="AR26" s="31" t="str">
        <f t="shared" si="7"/>
        <v/>
      </c>
      <c r="AS26" s="31" t="str">
        <f t="shared" si="8"/>
        <v/>
      </c>
      <c r="AT26" s="31" t="str">
        <f t="shared" si="9"/>
        <v/>
      </c>
      <c r="AU26" s="31" t="str">
        <f t="shared" si="10"/>
        <v/>
      </c>
      <c r="AV26" s="31" t="str">
        <f t="shared" si="11"/>
        <v/>
      </c>
      <c r="AW26" s="31" t="str">
        <f t="shared" si="12"/>
        <v/>
      </c>
      <c r="AX26" s="31" t="str">
        <f t="shared" si="13"/>
        <v/>
      </c>
      <c r="AY26" s="31" t="str">
        <f t="shared" si="14"/>
        <v/>
      </c>
      <c r="AZ26" s="31" t="str">
        <f t="shared" si="15"/>
        <v/>
      </c>
      <c r="BA26" s="31" t="str">
        <f t="shared" si="16"/>
        <v/>
      </c>
      <c r="BB26" s="31" t="str">
        <f t="shared" si="17"/>
        <v/>
      </c>
      <c r="BC26" s="3">
        <f t="shared" si="18"/>
        <v>0</v>
      </c>
      <c r="BD26" s="31" t="str">
        <f t="shared" si="19"/>
        <v/>
      </c>
      <c r="BE26" s="31" t="str">
        <f t="shared" si="20"/>
        <v/>
      </c>
      <c r="BF26" s="31" t="str">
        <f t="shared" si="21"/>
        <v/>
      </c>
      <c r="BG26" s="31" t="str">
        <f t="shared" si="22"/>
        <v/>
      </c>
      <c r="BH26" s="31" t="str">
        <f t="shared" si="23"/>
        <v/>
      </c>
      <c r="BI26" s="31" t="str">
        <f t="shared" si="24"/>
        <v/>
      </c>
      <c r="BJ26" s="84" t="str">
        <f t="shared" si="25"/>
        <v/>
      </c>
    </row>
    <row r="27" spans="1:62" x14ac:dyDescent="0.2">
      <c r="A27" s="48"/>
      <c r="B27" s="48"/>
      <c r="C27" s="48"/>
      <c r="D27" s="48"/>
      <c r="E27" s="48"/>
      <c r="F27" s="79"/>
      <c r="G27" s="48"/>
      <c r="H27" s="48"/>
      <c r="I27" s="49"/>
      <c r="J27" s="50"/>
      <c r="K27" s="50"/>
      <c r="L27" s="50"/>
      <c r="M27" s="50"/>
      <c r="N27" s="50"/>
      <c r="O27" s="50"/>
      <c r="P27" s="79"/>
      <c r="Q27" s="50"/>
      <c r="R27" s="79"/>
      <c r="S27" s="49"/>
      <c r="T27" s="79"/>
      <c r="U27" s="49"/>
      <c r="V27" s="49"/>
      <c r="W27" s="49"/>
      <c r="X27" s="85"/>
      <c r="Y27" s="85"/>
      <c r="Z27" s="85"/>
      <c r="AA27" s="85"/>
      <c r="AB27" s="85"/>
      <c r="AC27" s="48"/>
      <c r="AD27" s="85"/>
      <c r="AE27" s="48"/>
      <c r="AF27" s="85"/>
      <c r="AG27" s="48"/>
      <c r="AH27" s="85"/>
      <c r="AI27" s="48"/>
      <c r="AJ27" s="85"/>
      <c r="AK27" s="48"/>
      <c r="AL27" s="48"/>
      <c r="AM27" s="48"/>
      <c r="AN27" s="5" t="str">
        <f>IF(AND(ISNA((VLOOKUP(F27,'2 Maakoodit'!A:A,1,FALSE)))=TRUE,ISBLANK(F27)=FALSE),"Maakoodia ei löydy maalistalta. ","")</f>
        <v/>
      </c>
      <c r="AO27" s="5" t="str">
        <f>IF(AND(ISNA((VLOOKUP(P27,'3 Toimialat'!A:A,1,FALSE)))=TRUE,ISBLANK(P27)=FALSE),"1. toimialakoodia ei löydy toimialalistalta. ","")</f>
        <v/>
      </c>
      <c r="AP27" s="5" t="str">
        <f>IF(AND(ISNA((VLOOKUP(R27,'3 Toimialat'!A:A,1,FALSE)))=TRUE,ISBLANK(R27)=FALSE),"2. toimialakoodia ei löydy toimialalistalta. ","")</f>
        <v/>
      </c>
      <c r="AQ27" s="5" t="str">
        <f>IF(AND(ISNA((VLOOKUP(T27,'3 Toimialat'!A:A,1,FALSE)))=TRUE,ISBLANK(T27)=FALSE),"3. toimialakoodia ei löydy toimialalistalta. ","")</f>
        <v/>
      </c>
      <c r="AR27" s="31" t="str">
        <f t="shared" si="7"/>
        <v/>
      </c>
      <c r="AS27" s="31" t="str">
        <f t="shared" si="8"/>
        <v/>
      </c>
      <c r="AT27" s="31" t="str">
        <f t="shared" si="9"/>
        <v/>
      </c>
      <c r="AU27" s="31" t="str">
        <f t="shared" si="10"/>
        <v/>
      </c>
      <c r="AV27" s="31" t="str">
        <f t="shared" si="11"/>
        <v/>
      </c>
      <c r="AW27" s="31" t="str">
        <f t="shared" si="12"/>
        <v/>
      </c>
      <c r="AX27" s="31" t="str">
        <f t="shared" si="13"/>
        <v/>
      </c>
      <c r="AY27" s="31" t="str">
        <f t="shared" si="14"/>
        <v/>
      </c>
      <c r="AZ27" s="31" t="str">
        <f t="shared" si="15"/>
        <v/>
      </c>
      <c r="BA27" s="31" t="str">
        <f t="shared" si="16"/>
        <v/>
      </c>
      <c r="BB27" s="31" t="str">
        <f t="shared" si="17"/>
        <v/>
      </c>
      <c r="BC27" s="3">
        <f t="shared" si="18"/>
        <v>0</v>
      </c>
      <c r="BD27" s="31" t="str">
        <f t="shared" si="19"/>
        <v/>
      </c>
      <c r="BE27" s="31" t="str">
        <f t="shared" si="20"/>
        <v/>
      </c>
      <c r="BF27" s="31" t="str">
        <f t="shared" si="21"/>
        <v/>
      </c>
      <c r="BG27" s="31" t="str">
        <f t="shared" si="22"/>
        <v/>
      </c>
      <c r="BH27" s="31" t="str">
        <f t="shared" si="23"/>
        <v/>
      </c>
      <c r="BI27" s="31" t="str">
        <f t="shared" si="24"/>
        <v/>
      </c>
      <c r="BJ27" s="84" t="str">
        <f t="shared" si="25"/>
        <v/>
      </c>
    </row>
    <row r="28" spans="1:62" x14ac:dyDescent="0.2">
      <c r="A28" s="48"/>
      <c r="B28" s="48"/>
      <c r="C28" s="48"/>
      <c r="D28" s="48"/>
      <c r="E28" s="48"/>
      <c r="F28" s="79"/>
      <c r="G28" s="48"/>
      <c r="H28" s="48"/>
      <c r="I28" s="49"/>
      <c r="J28" s="50"/>
      <c r="K28" s="50"/>
      <c r="L28" s="50"/>
      <c r="M28" s="50"/>
      <c r="N28" s="50"/>
      <c r="O28" s="50"/>
      <c r="P28" s="79"/>
      <c r="Q28" s="50"/>
      <c r="R28" s="79"/>
      <c r="S28" s="49"/>
      <c r="T28" s="79"/>
      <c r="U28" s="49"/>
      <c r="V28" s="49"/>
      <c r="W28" s="49"/>
      <c r="X28" s="85"/>
      <c r="Y28" s="85"/>
      <c r="Z28" s="85"/>
      <c r="AA28" s="85"/>
      <c r="AB28" s="85"/>
      <c r="AC28" s="48"/>
      <c r="AD28" s="85"/>
      <c r="AE28" s="48"/>
      <c r="AF28" s="85"/>
      <c r="AG28" s="48"/>
      <c r="AH28" s="85"/>
      <c r="AI28" s="48"/>
      <c r="AJ28" s="85"/>
      <c r="AK28" s="48"/>
      <c r="AL28" s="48"/>
      <c r="AM28" s="48"/>
      <c r="AN28" s="5" t="str">
        <f>IF(AND(ISNA((VLOOKUP(F28,'2 Maakoodit'!A:A,1,FALSE)))=TRUE,ISBLANK(F28)=FALSE),"Maakoodia ei löydy maalistalta. ","")</f>
        <v/>
      </c>
      <c r="AO28" s="5" t="str">
        <f>IF(AND(ISNA((VLOOKUP(P28,'3 Toimialat'!A:A,1,FALSE)))=TRUE,ISBLANK(P28)=FALSE),"1. toimialakoodia ei löydy toimialalistalta. ","")</f>
        <v/>
      </c>
      <c r="AP28" s="5" t="str">
        <f>IF(AND(ISNA((VLOOKUP(R28,'3 Toimialat'!A:A,1,FALSE)))=TRUE,ISBLANK(R28)=FALSE),"2. toimialakoodia ei löydy toimialalistalta. ","")</f>
        <v/>
      </c>
      <c r="AQ28" s="5" t="str">
        <f>IF(AND(ISNA((VLOOKUP(T28,'3 Toimialat'!A:A,1,FALSE)))=TRUE,ISBLANK(T28)=FALSE),"3. toimialakoodia ei löydy toimialalistalta. ","")</f>
        <v/>
      </c>
      <c r="AR28" s="31" t="str">
        <f t="shared" si="7"/>
        <v/>
      </c>
      <c r="AS28" s="31" t="str">
        <f t="shared" si="8"/>
        <v/>
      </c>
      <c r="AT28" s="31" t="str">
        <f t="shared" si="9"/>
        <v/>
      </c>
      <c r="AU28" s="31" t="str">
        <f t="shared" si="10"/>
        <v/>
      </c>
      <c r="AV28" s="31" t="str">
        <f t="shared" si="11"/>
        <v/>
      </c>
      <c r="AW28" s="31" t="str">
        <f t="shared" si="12"/>
        <v/>
      </c>
      <c r="AX28" s="31" t="str">
        <f t="shared" si="13"/>
        <v/>
      </c>
      <c r="AY28" s="31" t="str">
        <f t="shared" si="14"/>
        <v/>
      </c>
      <c r="AZ28" s="31" t="str">
        <f t="shared" si="15"/>
        <v/>
      </c>
      <c r="BA28" s="31" t="str">
        <f t="shared" si="16"/>
        <v/>
      </c>
      <c r="BB28" s="31" t="str">
        <f t="shared" si="17"/>
        <v/>
      </c>
      <c r="BC28" s="3">
        <f t="shared" si="18"/>
        <v>0</v>
      </c>
      <c r="BD28" s="31" t="str">
        <f t="shared" si="19"/>
        <v/>
      </c>
      <c r="BE28" s="31" t="str">
        <f t="shared" si="20"/>
        <v/>
      </c>
      <c r="BF28" s="31" t="str">
        <f t="shared" si="21"/>
        <v/>
      </c>
      <c r="BG28" s="31" t="str">
        <f t="shared" si="22"/>
        <v/>
      </c>
      <c r="BH28" s="31" t="str">
        <f t="shared" si="23"/>
        <v/>
      </c>
      <c r="BI28" s="31" t="str">
        <f t="shared" si="24"/>
        <v/>
      </c>
      <c r="BJ28" s="84" t="str">
        <f t="shared" si="25"/>
        <v/>
      </c>
    </row>
    <row r="29" spans="1:62" x14ac:dyDescent="0.2">
      <c r="A29" s="48"/>
      <c r="B29" s="48"/>
      <c r="C29" s="48"/>
      <c r="D29" s="48"/>
      <c r="E29" s="48"/>
      <c r="F29" s="79"/>
      <c r="G29" s="48"/>
      <c r="H29" s="48"/>
      <c r="I29" s="49"/>
      <c r="J29" s="50"/>
      <c r="K29" s="50"/>
      <c r="L29" s="50"/>
      <c r="M29" s="50"/>
      <c r="N29" s="50"/>
      <c r="O29" s="50"/>
      <c r="P29" s="79"/>
      <c r="Q29" s="50"/>
      <c r="R29" s="79"/>
      <c r="S29" s="49"/>
      <c r="T29" s="79"/>
      <c r="U29" s="49"/>
      <c r="V29" s="49"/>
      <c r="W29" s="49"/>
      <c r="X29" s="85"/>
      <c r="Y29" s="85"/>
      <c r="Z29" s="85"/>
      <c r="AA29" s="85"/>
      <c r="AB29" s="85"/>
      <c r="AC29" s="48"/>
      <c r="AD29" s="85"/>
      <c r="AE29" s="48"/>
      <c r="AF29" s="85"/>
      <c r="AG29" s="48"/>
      <c r="AH29" s="85"/>
      <c r="AI29" s="48"/>
      <c r="AJ29" s="85"/>
      <c r="AK29" s="48"/>
      <c r="AL29" s="48"/>
      <c r="AM29" s="48"/>
      <c r="AN29" s="5" t="str">
        <f>IF(AND(ISNA((VLOOKUP(F29,'2 Maakoodit'!A:A,1,FALSE)))=TRUE,ISBLANK(F29)=FALSE),"Maakoodia ei löydy maalistalta. ","")</f>
        <v/>
      </c>
      <c r="AO29" s="5" t="str">
        <f>IF(AND(ISNA((VLOOKUP(P29,'3 Toimialat'!A:A,1,FALSE)))=TRUE,ISBLANK(P29)=FALSE),"1. toimialakoodia ei löydy toimialalistalta. ","")</f>
        <v/>
      </c>
      <c r="AP29" s="5" t="str">
        <f>IF(AND(ISNA((VLOOKUP(R29,'3 Toimialat'!A:A,1,FALSE)))=TRUE,ISBLANK(R29)=FALSE),"2. toimialakoodia ei löydy toimialalistalta. ","")</f>
        <v/>
      </c>
      <c r="AQ29" s="5" t="str">
        <f>IF(AND(ISNA((VLOOKUP(T29,'3 Toimialat'!A:A,1,FALSE)))=TRUE,ISBLANK(T29)=FALSE),"3. toimialakoodia ei löydy toimialalistalta. ","")</f>
        <v/>
      </c>
      <c r="AR29" s="31" t="str">
        <f t="shared" si="7"/>
        <v/>
      </c>
      <c r="AS29" s="31" t="str">
        <f t="shared" si="8"/>
        <v/>
      </c>
      <c r="AT29" s="31" t="str">
        <f t="shared" si="9"/>
        <v/>
      </c>
      <c r="AU29" s="31" t="str">
        <f t="shared" si="10"/>
        <v/>
      </c>
      <c r="AV29" s="31" t="str">
        <f t="shared" si="11"/>
        <v/>
      </c>
      <c r="AW29" s="31" t="str">
        <f t="shared" si="12"/>
        <v/>
      </c>
      <c r="AX29" s="31" t="str">
        <f t="shared" si="13"/>
        <v/>
      </c>
      <c r="AY29" s="31" t="str">
        <f t="shared" si="14"/>
        <v/>
      </c>
      <c r="AZ29" s="31" t="str">
        <f t="shared" si="15"/>
        <v/>
      </c>
      <c r="BA29" s="31" t="str">
        <f t="shared" si="16"/>
        <v/>
      </c>
      <c r="BB29" s="31" t="str">
        <f t="shared" si="17"/>
        <v/>
      </c>
      <c r="BC29" s="3">
        <f t="shared" si="18"/>
        <v>0</v>
      </c>
      <c r="BD29" s="31" t="str">
        <f t="shared" si="19"/>
        <v/>
      </c>
      <c r="BE29" s="31" t="str">
        <f t="shared" si="20"/>
        <v/>
      </c>
      <c r="BF29" s="31" t="str">
        <f t="shared" si="21"/>
        <v/>
      </c>
      <c r="BG29" s="31" t="str">
        <f t="shared" si="22"/>
        <v/>
      </c>
      <c r="BH29" s="31" t="str">
        <f t="shared" si="23"/>
        <v/>
      </c>
      <c r="BI29" s="31" t="str">
        <f t="shared" si="24"/>
        <v/>
      </c>
      <c r="BJ29" s="84" t="str">
        <f t="shared" si="25"/>
        <v/>
      </c>
    </row>
    <row r="30" spans="1:62" x14ac:dyDescent="0.2">
      <c r="A30" s="48"/>
      <c r="B30" s="48"/>
      <c r="C30" s="48"/>
      <c r="D30" s="48"/>
      <c r="E30" s="48"/>
      <c r="F30" s="79"/>
      <c r="G30" s="48"/>
      <c r="H30" s="48"/>
      <c r="I30" s="49"/>
      <c r="J30" s="50"/>
      <c r="K30" s="50"/>
      <c r="L30" s="50"/>
      <c r="M30" s="50"/>
      <c r="N30" s="50"/>
      <c r="O30" s="50"/>
      <c r="P30" s="79"/>
      <c r="Q30" s="50"/>
      <c r="R30" s="79"/>
      <c r="S30" s="49"/>
      <c r="T30" s="79"/>
      <c r="U30" s="49"/>
      <c r="V30" s="49"/>
      <c r="W30" s="49"/>
      <c r="X30" s="85"/>
      <c r="Y30" s="85"/>
      <c r="Z30" s="85"/>
      <c r="AA30" s="85"/>
      <c r="AB30" s="85"/>
      <c r="AC30" s="48"/>
      <c r="AD30" s="85"/>
      <c r="AE30" s="48"/>
      <c r="AF30" s="85"/>
      <c r="AG30" s="48"/>
      <c r="AH30" s="85"/>
      <c r="AI30" s="48"/>
      <c r="AJ30" s="85"/>
      <c r="AK30" s="48"/>
      <c r="AL30" s="48"/>
      <c r="AM30" s="48"/>
      <c r="AN30" s="5" t="str">
        <f>IF(AND(ISNA((VLOOKUP(F30,'2 Maakoodit'!A:A,1,FALSE)))=TRUE,ISBLANK(F30)=FALSE),"Maakoodia ei löydy maalistalta. ","")</f>
        <v/>
      </c>
      <c r="AO30" s="5" t="str">
        <f>IF(AND(ISNA((VLOOKUP(P30,'3 Toimialat'!A:A,1,FALSE)))=TRUE,ISBLANK(P30)=FALSE),"1. toimialakoodia ei löydy toimialalistalta. ","")</f>
        <v/>
      </c>
      <c r="AP30" s="5" t="str">
        <f>IF(AND(ISNA((VLOOKUP(R30,'3 Toimialat'!A:A,1,FALSE)))=TRUE,ISBLANK(R30)=FALSE),"2. toimialakoodia ei löydy toimialalistalta. ","")</f>
        <v/>
      </c>
      <c r="AQ30" s="5" t="str">
        <f>IF(AND(ISNA((VLOOKUP(T30,'3 Toimialat'!A:A,1,FALSE)))=TRUE,ISBLANK(T30)=FALSE),"3. toimialakoodia ei löydy toimialalistalta. ","")</f>
        <v/>
      </c>
      <c r="AR30" s="31" t="str">
        <f t="shared" si="7"/>
        <v/>
      </c>
      <c r="AS30" s="31" t="str">
        <f t="shared" si="8"/>
        <v/>
      </c>
      <c r="AT30" s="31" t="str">
        <f t="shared" si="9"/>
        <v/>
      </c>
      <c r="AU30" s="31" t="str">
        <f t="shared" si="10"/>
        <v/>
      </c>
      <c r="AV30" s="31" t="str">
        <f t="shared" si="11"/>
        <v/>
      </c>
      <c r="AW30" s="31" t="str">
        <f t="shared" si="12"/>
        <v/>
      </c>
      <c r="AX30" s="31" t="str">
        <f t="shared" si="13"/>
        <v/>
      </c>
      <c r="AY30" s="31" t="str">
        <f t="shared" si="14"/>
        <v/>
      </c>
      <c r="AZ30" s="31" t="str">
        <f t="shared" si="15"/>
        <v/>
      </c>
      <c r="BA30" s="31" t="str">
        <f t="shared" si="16"/>
        <v/>
      </c>
      <c r="BB30" s="31" t="str">
        <f t="shared" si="17"/>
        <v/>
      </c>
      <c r="BC30" s="3">
        <f t="shared" si="18"/>
        <v>0</v>
      </c>
      <c r="BD30" s="31" t="str">
        <f t="shared" si="19"/>
        <v/>
      </c>
      <c r="BE30" s="31" t="str">
        <f t="shared" si="20"/>
        <v/>
      </c>
      <c r="BF30" s="31" t="str">
        <f t="shared" si="21"/>
        <v/>
      </c>
      <c r="BG30" s="31" t="str">
        <f t="shared" si="22"/>
        <v/>
      </c>
      <c r="BH30" s="31" t="str">
        <f t="shared" si="23"/>
        <v/>
      </c>
      <c r="BI30" s="31" t="str">
        <f t="shared" si="24"/>
        <v/>
      </c>
      <c r="BJ30" s="84" t="str">
        <f t="shared" si="25"/>
        <v/>
      </c>
    </row>
    <row r="31" spans="1:62" x14ac:dyDescent="0.2">
      <c r="A31" s="48"/>
      <c r="B31" s="48"/>
      <c r="C31" s="48"/>
      <c r="D31" s="48"/>
      <c r="E31" s="48"/>
      <c r="F31" s="79"/>
      <c r="G31" s="48"/>
      <c r="H31" s="48"/>
      <c r="I31" s="49"/>
      <c r="J31" s="50"/>
      <c r="K31" s="50"/>
      <c r="L31" s="50"/>
      <c r="M31" s="50"/>
      <c r="N31" s="50"/>
      <c r="O31" s="50"/>
      <c r="P31" s="79"/>
      <c r="Q31" s="50"/>
      <c r="R31" s="79"/>
      <c r="S31" s="49"/>
      <c r="T31" s="79"/>
      <c r="U31" s="49"/>
      <c r="V31" s="49"/>
      <c r="W31" s="49"/>
      <c r="X31" s="85"/>
      <c r="Y31" s="85"/>
      <c r="Z31" s="85"/>
      <c r="AA31" s="85"/>
      <c r="AB31" s="85"/>
      <c r="AC31" s="48"/>
      <c r="AD31" s="85"/>
      <c r="AE31" s="48"/>
      <c r="AF31" s="85"/>
      <c r="AG31" s="48"/>
      <c r="AH31" s="85"/>
      <c r="AI31" s="48"/>
      <c r="AJ31" s="85"/>
      <c r="AK31" s="48"/>
      <c r="AL31" s="48"/>
      <c r="AM31" s="48"/>
      <c r="AN31" s="5" t="str">
        <f>IF(AND(ISNA((VLOOKUP(F31,'2 Maakoodit'!A:A,1,FALSE)))=TRUE,ISBLANK(F31)=FALSE),"Maakoodia ei löydy maalistalta. ","")</f>
        <v/>
      </c>
      <c r="AO31" s="5" t="str">
        <f>IF(AND(ISNA((VLOOKUP(P31,'3 Toimialat'!A:A,1,FALSE)))=TRUE,ISBLANK(P31)=FALSE),"1. toimialakoodia ei löydy toimialalistalta. ","")</f>
        <v/>
      </c>
      <c r="AP31" s="5" t="str">
        <f>IF(AND(ISNA((VLOOKUP(R31,'3 Toimialat'!A:A,1,FALSE)))=TRUE,ISBLANK(R31)=FALSE),"2. toimialakoodia ei löydy toimialalistalta. ","")</f>
        <v/>
      </c>
      <c r="AQ31" s="5" t="str">
        <f>IF(AND(ISNA((VLOOKUP(T31,'3 Toimialat'!A:A,1,FALSE)))=TRUE,ISBLANK(T31)=FALSE),"3. toimialakoodia ei löydy toimialalistalta. ","")</f>
        <v/>
      </c>
      <c r="AR31" s="31" t="str">
        <f t="shared" si="7"/>
        <v/>
      </c>
      <c r="AS31" s="31" t="str">
        <f t="shared" si="8"/>
        <v/>
      </c>
      <c r="AT31" s="31" t="str">
        <f t="shared" si="9"/>
        <v/>
      </c>
      <c r="AU31" s="31" t="str">
        <f t="shared" si="10"/>
        <v/>
      </c>
      <c r="AV31" s="31" t="str">
        <f t="shared" si="11"/>
        <v/>
      </c>
      <c r="AW31" s="31" t="str">
        <f t="shared" si="12"/>
        <v/>
      </c>
      <c r="AX31" s="31" t="str">
        <f t="shared" si="13"/>
        <v/>
      </c>
      <c r="AY31" s="31" t="str">
        <f t="shared" si="14"/>
        <v/>
      </c>
      <c r="AZ31" s="31" t="str">
        <f t="shared" si="15"/>
        <v/>
      </c>
      <c r="BA31" s="31" t="str">
        <f t="shared" si="16"/>
        <v/>
      </c>
      <c r="BB31" s="31" t="str">
        <f t="shared" si="17"/>
        <v/>
      </c>
      <c r="BC31" s="3">
        <f t="shared" si="18"/>
        <v>0</v>
      </c>
      <c r="BD31" s="31" t="str">
        <f t="shared" si="19"/>
        <v/>
      </c>
      <c r="BE31" s="31" t="str">
        <f t="shared" si="20"/>
        <v/>
      </c>
      <c r="BF31" s="31" t="str">
        <f t="shared" si="21"/>
        <v/>
      </c>
      <c r="BG31" s="31" t="str">
        <f t="shared" si="22"/>
        <v/>
      </c>
      <c r="BH31" s="31" t="str">
        <f t="shared" si="23"/>
        <v/>
      </c>
      <c r="BI31" s="31" t="str">
        <f t="shared" si="24"/>
        <v/>
      </c>
      <c r="BJ31" s="84" t="str">
        <f t="shared" si="25"/>
        <v/>
      </c>
    </row>
    <row r="32" spans="1:62" x14ac:dyDescent="0.2">
      <c r="A32" s="48"/>
      <c r="B32" s="48"/>
      <c r="C32" s="48"/>
      <c r="D32" s="48"/>
      <c r="E32" s="48"/>
      <c r="F32" s="79"/>
      <c r="G32" s="48"/>
      <c r="H32" s="48"/>
      <c r="I32" s="49"/>
      <c r="J32" s="50"/>
      <c r="K32" s="50"/>
      <c r="L32" s="50"/>
      <c r="M32" s="50"/>
      <c r="N32" s="50"/>
      <c r="O32" s="50"/>
      <c r="P32" s="79"/>
      <c r="Q32" s="50"/>
      <c r="R32" s="79"/>
      <c r="S32" s="49"/>
      <c r="T32" s="79"/>
      <c r="U32" s="49"/>
      <c r="V32" s="49"/>
      <c r="W32" s="49"/>
      <c r="X32" s="85"/>
      <c r="Y32" s="85"/>
      <c r="Z32" s="85"/>
      <c r="AA32" s="85"/>
      <c r="AB32" s="85"/>
      <c r="AC32" s="48"/>
      <c r="AD32" s="85"/>
      <c r="AE32" s="48"/>
      <c r="AF32" s="85"/>
      <c r="AG32" s="48"/>
      <c r="AH32" s="85"/>
      <c r="AI32" s="48"/>
      <c r="AJ32" s="85"/>
      <c r="AK32" s="48"/>
      <c r="AL32" s="48"/>
      <c r="AM32" s="48"/>
      <c r="AN32" s="5" t="str">
        <f>IF(AND(ISNA((VLOOKUP(F32,'2 Maakoodit'!A:A,1,FALSE)))=TRUE,ISBLANK(F32)=FALSE),"Maakoodia ei löydy maalistalta. ","")</f>
        <v/>
      </c>
      <c r="AO32" s="5" t="str">
        <f>IF(AND(ISNA((VLOOKUP(P32,'3 Toimialat'!A:A,1,FALSE)))=TRUE,ISBLANK(P32)=FALSE),"1. toimialakoodia ei löydy toimialalistalta. ","")</f>
        <v/>
      </c>
      <c r="AP32" s="5" t="str">
        <f>IF(AND(ISNA((VLOOKUP(R32,'3 Toimialat'!A:A,1,FALSE)))=TRUE,ISBLANK(R32)=FALSE),"2. toimialakoodia ei löydy toimialalistalta. ","")</f>
        <v/>
      </c>
      <c r="AQ32" s="5" t="str">
        <f>IF(AND(ISNA((VLOOKUP(T32,'3 Toimialat'!A:A,1,FALSE)))=TRUE,ISBLANK(T32)=FALSE),"3. toimialakoodia ei löydy toimialalistalta. ","")</f>
        <v/>
      </c>
      <c r="AR32" s="31" t="str">
        <f t="shared" si="7"/>
        <v/>
      </c>
      <c r="AS32" s="31" t="str">
        <f t="shared" si="8"/>
        <v/>
      </c>
      <c r="AT32" s="31" t="str">
        <f t="shared" si="9"/>
        <v/>
      </c>
      <c r="AU32" s="31" t="str">
        <f t="shared" si="10"/>
        <v/>
      </c>
      <c r="AV32" s="31" t="str">
        <f t="shared" si="11"/>
        <v/>
      </c>
      <c r="AW32" s="31" t="str">
        <f t="shared" si="12"/>
        <v/>
      </c>
      <c r="AX32" s="31" t="str">
        <f t="shared" si="13"/>
        <v/>
      </c>
      <c r="AY32" s="31" t="str">
        <f t="shared" si="14"/>
        <v/>
      </c>
      <c r="AZ32" s="31" t="str">
        <f t="shared" si="15"/>
        <v/>
      </c>
      <c r="BA32" s="31" t="str">
        <f t="shared" si="16"/>
        <v/>
      </c>
      <c r="BB32" s="31" t="str">
        <f t="shared" si="17"/>
        <v/>
      </c>
      <c r="BC32" s="3">
        <f t="shared" si="18"/>
        <v>0</v>
      </c>
      <c r="BD32" s="31" t="str">
        <f t="shared" si="19"/>
        <v/>
      </c>
      <c r="BE32" s="31" t="str">
        <f t="shared" si="20"/>
        <v/>
      </c>
      <c r="BF32" s="31" t="str">
        <f t="shared" si="21"/>
        <v/>
      </c>
      <c r="BG32" s="31" t="str">
        <f t="shared" si="22"/>
        <v/>
      </c>
      <c r="BH32" s="31" t="str">
        <f t="shared" si="23"/>
        <v/>
      </c>
      <c r="BI32" s="31" t="str">
        <f t="shared" si="24"/>
        <v/>
      </c>
      <c r="BJ32" s="84" t="str">
        <f t="shared" si="25"/>
        <v/>
      </c>
    </row>
    <row r="33" spans="1:62" x14ac:dyDescent="0.2">
      <c r="A33" s="48"/>
      <c r="B33" s="48"/>
      <c r="C33" s="48"/>
      <c r="D33" s="48"/>
      <c r="E33" s="48"/>
      <c r="F33" s="79"/>
      <c r="G33" s="48"/>
      <c r="H33" s="48"/>
      <c r="I33" s="49"/>
      <c r="J33" s="50"/>
      <c r="K33" s="50"/>
      <c r="L33" s="50"/>
      <c r="M33" s="50"/>
      <c r="N33" s="50"/>
      <c r="O33" s="50"/>
      <c r="P33" s="79"/>
      <c r="Q33" s="50"/>
      <c r="R33" s="79"/>
      <c r="S33" s="49"/>
      <c r="T33" s="79"/>
      <c r="U33" s="49"/>
      <c r="V33" s="49"/>
      <c r="W33" s="49"/>
      <c r="X33" s="85"/>
      <c r="Y33" s="85"/>
      <c r="Z33" s="85"/>
      <c r="AA33" s="85"/>
      <c r="AB33" s="85"/>
      <c r="AC33" s="48"/>
      <c r="AD33" s="85"/>
      <c r="AE33" s="48"/>
      <c r="AF33" s="85"/>
      <c r="AG33" s="48"/>
      <c r="AH33" s="85"/>
      <c r="AI33" s="48"/>
      <c r="AJ33" s="85"/>
      <c r="AK33" s="48"/>
      <c r="AL33" s="48"/>
      <c r="AM33" s="48"/>
      <c r="AN33" s="5" t="str">
        <f>IF(AND(ISNA((VLOOKUP(F33,'2 Maakoodit'!A:A,1,FALSE)))=TRUE,ISBLANK(F33)=FALSE),"Maakoodia ei löydy maalistalta. ","")</f>
        <v/>
      </c>
      <c r="AO33" s="5" t="str">
        <f>IF(AND(ISNA((VLOOKUP(P33,'3 Toimialat'!A:A,1,FALSE)))=TRUE,ISBLANK(P33)=FALSE),"1. toimialakoodia ei löydy toimialalistalta. ","")</f>
        <v/>
      </c>
      <c r="AP33" s="5" t="str">
        <f>IF(AND(ISNA((VLOOKUP(R33,'3 Toimialat'!A:A,1,FALSE)))=TRUE,ISBLANK(R33)=FALSE),"2. toimialakoodia ei löydy toimialalistalta. ","")</f>
        <v/>
      </c>
      <c r="AQ33" s="5" t="str">
        <f>IF(AND(ISNA((VLOOKUP(T33,'3 Toimialat'!A:A,1,FALSE)))=TRUE,ISBLANK(T33)=FALSE),"3. toimialakoodia ei löydy toimialalistalta. ","")</f>
        <v/>
      </c>
      <c r="AR33" s="31" t="str">
        <f t="shared" si="7"/>
        <v/>
      </c>
      <c r="AS33" s="31" t="str">
        <f t="shared" si="8"/>
        <v/>
      </c>
      <c r="AT33" s="31" t="str">
        <f t="shared" si="9"/>
        <v/>
      </c>
      <c r="AU33" s="31" t="str">
        <f t="shared" si="10"/>
        <v/>
      </c>
      <c r="AV33" s="31" t="str">
        <f t="shared" si="11"/>
        <v/>
      </c>
      <c r="AW33" s="31" t="str">
        <f t="shared" si="12"/>
        <v/>
      </c>
      <c r="AX33" s="31" t="str">
        <f t="shared" si="13"/>
        <v/>
      </c>
      <c r="AY33" s="31" t="str">
        <f t="shared" si="14"/>
        <v/>
      </c>
      <c r="AZ33" s="31" t="str">
        <f t="shared" si="15"/>
        <v/>
      </c>
      <c r="BA33" s="31" t="str">
        <f t="shared" si="16"/>
        <v/>
      </c>
      <c r="BB33" s="31" t="str">
        <f t="shared" si="17"/>
        <v/>
      </c>
      <c r="BC33" s="3">
        <f t="shared" si="18"/>
        <v>0</v>
      </c>
      <c r="BD33" s="31" t="str">
        <f t="shared" si="19"/>
        <v/>
      </c>
      <c r="BE33" s="31" t="str">
        <f t="shared" si="20"/>
        <v/>
      </c>
      <c r="BF33" s="31" t="str">
        <f t="shared" si="21"/>
        <v/>
      </c>
      <c r="BG33" s="31" t="str">
        <f t="shared" si="22"/>
        <v/>
      </c>
      <c r="BH33" s="31" t="str">
        <f t="shared" si="23"/>
        <v/>
      </c>
      <c r="BI33" s="31" t="str">
        <f t="shared" si="24"/>
        <v/>
      </c>
      <c r="BJ33" s="84" t="str">
        <f t="shared" si="25"/>
        <v/>
      </c>
    </row>
    <row r="34" spans="1:62" x14ac:dyDescent="0.2">
      <c r="A34" s="48"/>
      <c r="B34" s="48"/>
      <c r="C34" s="48"/>
      <c r="D34" s="48"/>
      <c r="E34" s="48"/>
      <c r="F34" s="79"/>
      <c r="G34" s="48"/>
      <c r="H34" s="48"/>
      <c r="I34" s="49"/>
      <c r="J34" s="50"/>
      <c r="K34" s="50"/>
      <c r="L34" s="50"/>
      <c r="M34" s="50"/>
      <c r="N34" s="50"/>
      <c r="O34" s="50"/>
      <c r="P34" s="79"/>
      <c r="Q34" s="50"/>
      <c r="R34" s="79"/>
      <c r="S34" s="49"/>
      <c r="T34" s="79"/>
      <c r="U34" s="49"/>
      <c r="V34" s="49"/>
      <c r="W34" s="49"/>
      <c r="X34" s="85"/>
      <c r="Y34" s="85"/>
      <c r="Z34" s="85"/>
      <c r="AA34" s="85"/>
      <c r="AB34" s="85"/>
      <c r="AC34" s="48"/>
      <c r="AD34" s="85"/>
      <c r="AE34" s="48"/>
      <c r="AF34" s="85"/>
      <c r="AG34" s="48"/>
      <c r="AH34" s="85"/>
      <c r="AI34" s="48"/>
      <c r="AJ34" s="85"/>
      <c r="AK34" s="48"/>
      <c r="AL34" s="48"/>
      <c r="AM34" s="48"/>
      <c r="AN34" s="5" t="str">
        <f>IF(AND(ISNA((VLOOKUP(F34,'2 Maakoodit'!A:A,1,FALSE)))=TRUE,ISBLANK(F34)=FALSE),"Maakoodia ei löydy maalistalta. ","")</f>
        <v/>
      </c>
      <c r="AO34" s="5" t="str">
        <f>IF(AND(ISNA((VLOOKUP(P34,'3 Toimialat'!A:A,1,FALSE)))=TRUE,ISBLANK(P34)=FALSE),"1. toimialakoodia ei löydy toimialalistalta. ","")</f>
        <v/>
      </c>
      <c r="AP34" s="5" t="str">
        <f>IF(AND(ISNA((VLOOKUP(R34,'3 Toimialat'!A:A,1,FALSE)))=TRUE,ISBLANK(R34)=FALSE),"2. toimialakoodia ei löydy toimialalistalta. ","")</f>
        <v/>
      </c>
      <c r="AQ34" s="5" t="str">
        <f>IF(AND(ISNA((VLOOKUP(T34,'3 Toimialat'!A:A,1,FALSE)))=TRUE,ISBLANK(T34)=FALSE),"3. toimialakoodia ei löydy toimialalistalta. ","")</f>
        <v/>
      </c>
      <c r="AR34" s="31" t="str">
        <f t="shared" si="7"/>
        <v/>
      </c>
      <c r="AS34" s="31" t="str">
        <f t="shared" si="8"/>
        <v/>
      </c>
      <c r="AT34" s="31" t="str">
        <f t="shared" si="9"/>
        <v/>
      </c>
      <c r="AU34" s="31" t="str">
        <f t="shared" si="10"/>
        <v/>
      </c>
      <c r="AV34" s="31" t="str">
        <f t="shared" si="11"/>
        <v/>
      </c>
      <c r="AW34" s="31" t="str">
        <f t="shared" si="12"/>
        <v/>
      </c>
      <c r="AX34" s="31" t="str">
        <f t="shared" si="13"/>
        <v/>
      </c>
      <c r="AY34" s="31" t="str">
        <f t="shared" si="14"/>
        <v/>
      </c>
      <c r="AZ34" s="31" t="str">
        <f t="shared" si="15"/>
        <v/>
      </c>
      <c r="BA34" s="31" t="str">
        <f t="shared" si="16"/>
        <v/>
      </c>
      <c r="BB34" s="31" t="str">
        <f t="shared" si="17"/>
        <v/>
      </c>
      <c r="BC34" s="3">
        <f t="shared" si="18"/>
        <v>0</v>
      </c>
      <c r="BD34" s="31" t="str">
        <f t="shared" si="19"/>
        <v/>
      </c>
      <c r="BE34" s="31" t="str">
        <f t="shared" si="20"/>
        <v/>
      </c>
      <c r="BF34" s="31" t="str">
        <f t="shared" si="21"/>
        <v/>
      </c>
      <c r="BG34" s="31" t="str">
        <f t="shared" si="22"/>
        <v/>
      </c>
      <c r="BH34" s="31" t="str">
        <f t="shared" si="23"/>
        <v/>
      </c>
      <c r="BI34" s="31" t="str">
        <f t="shared" si="24"/>
        <v/>
      </c>
      <c r="BJ34" s="84" t="str">
        <f t="shared" si="25"/>
        <v/>
      </c>
    </row>
    <row r="35" spans="1:62" x14ac:dyDescent="0.2">
      <c r="A35" s="48"/>
      <c r="B35" s="48"/>
      <c r="C35" s="48"/>
      <c r="D35" s="48"/>
      <c r="E35" s="48"/>
      <c r="F35" s="79"/>
      <c r="G35" s="48"/>
      <c r="H35" s="48"/>
      <c r="I35" s="49"/>
      <c r="J35" s="50"/>
      <c r="K35" s="50"/>
      <c r="L35" s="50"/>
      <c r="M35" s="50"/>
      <c r="N35" s="50"/>
      <c r="O35" s="50"/>
      <c r="P35" s="79"/>
      <c r="Q35" s="50"/>
      <c r="R35" s="79"/>
      <c r="S35" s="49"/>
      <c r="T35" s="79"/>
      <c r="U35" s="49"/>
      <c r="V35" s="49"/>
      <c r="W35" s="49"/>
      <c r="X35" s="85"/>
      <c r="Y35" s="85"/>
      <c r="Z35" s="85"/>
      <c r="AA35" s="85"/>
      <c r="AB35" s="85"/>
      <c r="AC35" s="48"/>
      <c r="AD35" s="85"/>
      <c r="AE35" s="48"/>
      <c r="AF35" s="85"/>
      <c r="AG35" s="48"/>
      <c r="AH35" s="85"/>
      <c r="AI35" s="48"/>
      <c r="AJ35" s="85"/>
      <c r="AK35" s="48"/>
      <c r="AL35" s="48"/>
      <c r="AM35" s="48"/>
      <c r="AN35" s="5" t="str">
        <f>IF(AND(ISNA((VLOOKUP(F35,'2 Maakoodit'!A:A,1,FALSE)))=TRUE,ISBLANK(F35)=FALSE),"Maakoodia ei löydy maalistalta. ","")</f>
        <v/>
      </c>
      <c r="AO35" s="5" t="str">
        <f>IF(AND(ISNA((VLOOKUP(P35,'3 Toimialat'!A:A,1,FALSE)))=TRUE,ISBLANK(P35)=FALSE),"1. toimialakoodia ei löydy toimialalistalta. ","")</f>
        <v/>
      </c>
      <c r="AP35" s="5" t="str">
        <f>IF(AND(ISNA((VLOOKUP(R35,'3 Toimialat'!A:A,1,FALSE)))=TRUE,ISBLANK(R35)=FALSE),"2. toimialakoodia ei löydy toimialalistalta. ","")</f>
        <v/>
      </c>
      <c r="AQ35" s="5" t="str">
        <f>IF(AND(ISNA((VLOOKUP(T35,'3 Toimialat'!A:A,1,FALSE)))=TRUE,ISBLANK(T35)=FALSE),"3. toimialakoodia ei löydy toimialalistalta. ","")</f>
        <v/>
      </c>
      <c r="AR35" s="31" t="str">
        <f t="shared" si="7"/>
        <v/>
      </c>
      <c r="AS35" s="31" t="str">
        <f t="shared" si="8"/>
        <v/>
      </c>
      <c r="AT35" s="31" t="str">
        <f t="shared" si="9"/>
        <v/>
      </c>
      <c r="AU35" s="31" t="str">
        <f t="shared" si="10"/>
        <v/>
      </c>
      <c r="AV35" s="31" t="str">
        <f t="shared" si="11"/>
        <v/>
      </c>
      <c r="AW35" s="31" t="str">
        <f t="shared" si="12"/>
        <v/>
      </c>
      <c r="AX35" s="31" t="str">
        <f t="shared" si="13"/>
        <v/>
      </c>
      <c r="AY35" s="31" t="str">
        <f t="shared" si="14"/>
        <v/>
      </c>
      <c r="AZ35" s="31" t="str">
        <f t="shared" si="15"/>
        <v/>
      </c>
      <c r="BA35" s="31" t="str">
        <f t="shared" si="16"/>
        <v/>
      </c>
      <c r="BB35" s="31" t="str">
        <f t="shared" si="17"/>
        <v/>
      </c>
      <c r="BC35" s="3">
        <f t="shared" si="18"/>
        <v>0</v>
      </c>
      <c r="BD35" s="31" t="str">
        <f t="shared" si="19"/>
        <v/>
      </c>
      <c r="BE35" s="31" t="str">
        <f t="shared" si="20"/>
        <v/>
      </c>
      <c r="BF35" s="31" t="str">
        <f t="shared" si="21"/>
        <v/>
      </c>
      <c r="BG35" s="31" t="str">
        <f t="shared" si="22"/>
        <v/>
      </c>
      <c r="BH35" s="31" t="str">
        <f t="shared" si="23"/>
        <v/>
      </c>
      <c r="BI35" s="31" t="str">
        <f t="shared" si="24"/>
        <v/>
      </c>
      <c r="BJ35" s="84" t="str">
        <f t="shared" si="25"/>
        <v/>
      </c>
    </row>
    <row r="36" spans="1:62" x14ac:dyDescent="0.2">
      <c r="A36" s="48"/>
      <c r="B36" s="48"/>
      <c r="C36" s="48"/>
      <c r="D36" s="48"/>
      <c r="E36" s="48"/>
      <c r="F36" s="79"/>
      <c r="G36" s="48"/>
      <c r="H36" s="48"/>
      <c r="I36" s="49"/>
      <c r="J36" s="50"/>
      <c r="K36" s="50"/>
      <c r="L36" s="50"/>
      <c r="M36" s="50"/>
      <c r="N36" s="50"/>
      <c r="O36" s="50"/>
      <c r="P36" s="79"/>
      <c r="Q36" s="50"/>
      <c r="R36" s="79"/>
      <c r="S36" s="49"/>
      <c r="T36" s="79"/>
      <c r="U36" s="49"/>
      <c r="V36" s="49"/>
      <c r="W36" s="49"/>
      <c r="X36" s="85"/>
      <c r="Y36" s="85"/>
      <c r="Z36" s="85"/>
      <c r="AA36" s="85"/>
      <c r="AB36" s="85"/>
      <c r="AC36" s="48"/>
      <c r="AD36" s="85"/>
      <c r="AE36" s="48"/>
      <c r="AF36" s="85"/>
      <c r="AG36" s="48"/>
      <c r="AH36" s="85"/>
      <c r="AI36" s="48"/>
      <c r="AJ36" s="85"/>
      <c r="AK36" s="48"/>
      <c r="AL36" s="48"/>
      <c r="AM36" s="48"/>
      <c r="AN36" s="5" t="str">
        <f>IF(AND(ISNA((VLOOKUP(F36,'2 Maakoodit'!A:A,1,FALSE)))=TRUE,ISBLANK(F36)=FALSE),"Maakoodia ei löydy maalistalta. ","")</f>
        <v/>
      </c>
      <c r="AO36" s="5" t="str">
        <f>IF(AND(ISNA((VLOOKUP(P36,'3 Toimialat'!A:A,1,FALSE)))=TRUE,ISBLANK(P36)=FALSE),"1. toimialakoodia ei löydy toimialalistalta. ","")</f>
        <v/>
      </c>
      <c r="AP36" s="5" t="str">
        <f>IF(AND(ISNA((VLOOKUP(R36,'3 Toimialat'!A:A,1,FALSE)))=TRUE,ISBLANK(R36)=FALSE),"2. toimialakoodia ei löydy toimialalistalta. ","")</f>
        <v/>
      </c>
      <c r="AQ36" s="5" t="str">
        <f>IF(AND(ISNA((VLOOKUP(T36,'3 Toimialat'!A:A,1,FALSE)))=TRUE,ISBLANK(T36)=FALSE),"3. toimialakoodia ei löydy toimialalistalta. ","")</f>
        <v/>
      </c>
      <c r="AR36" s="31" t="str">
        <f t="shared" si="7"/>
        <v/>
      </c>
      <c r="AS36" s="31" t="str">
        <f t="shared" si="8"/>
        <v/>
      </c>
      <c r="AT36" s="31" t="str">
        <f t="shared" si="9"/>
        <v/>
      </c>
      <c r="AU36" s="31" t="str">
        <f t="shared" si="10"/>
        <v/>
      </c>
      <c r="AV36" s="31" t="str">
        <f t="shared" si="11"/>
        <v/>
      </c>
      <c r="AW36" s="31" t="str">
        <f t="shared" si="12"/>
        <v/>
      </c>
      <c r="AX36" s="31" t="str">
        <f t="shared" si="13"/>
        <v/>
      </c>
      <c r="AY36" s="31" t="str">
        <f t="shared" si="14"/>
        <v/>
      </c>
      <c r="AZ36" s="31" t="str">
        <f t="shared" si="15"/>
        <v/>
      </c>
      <c r="BA36" s="31" t="str">
        <f t="shared" si="16"/>
        <v/>
      </c>
      <c r="BB36" s="31" t="str">
        <f t="shared" si="17"/>
        <v/>
      </c>
      <c r="BC36" s="3">
        <f t="shared" si="18"/>
        <v>0</v>
      </c>
      <c r="BD36" s="31" t="str">
        <f t="shared" si="19"/>
        <v/>
      </c>
      <c r="BE36" s="31" t="str">
        <f t="shared" si="20"/>
        <v/>
      </c>
      <c r="BF36" s="31" t="str">
        <f t="shared" si="21"/>
        <v/>
      </c>
      <c r="BG36" s="31" t="str">
        <f t="shared" si="22"/>
        <v/>
      </c>
      <c r="BH36" s="31" t="str">
        <f t="shared" si="23"/>
        <v/>
      </c>
      <c r="BI36" s="31" t="str">
        <f t="shared" si="24"/>
        <v/>
      </c>
      <c r="BJ36" s="84" t="str">
        <f t="shared" si="25"/>
        <v/>
      </c>
    </row>
    <row r="37" spans="1:62" ht="13.5" customHeight="1" x14ac:dyDescent="0.2">
      <c r="A37" s="48"/>
      <c r="B37" s="48"/>
      <c r="C37" s="48"/>
      <c r="D37" s="48"/>
      <c r="E37" s="48"/>
      <c r="F37" s="79"/>
      <c r="G37" s="48"/>
      <c r="H37" s="48"/>
      <c r="I37" s="49"/>
      <c r="J37" s="50"/>
      <c r="K37" s="50"/>
      <c r="L37" s="50"/>
      <c r="M37" s="50"/>
      <c r="N37" s="50"/>
      <c r="O37" s="50"/>
      <c r="P37" s="79"/>
      <c r="Q37" s="50"/>
      <c r="R37" s="79"/>
      <c r="S37" s="49"/>
      <c r="T37" s="79"/>
      <c r="U37" s="49"/>
      <c r="V37" s="49"/>
      <c r="W37" s="49"/>
      <c r="X37" s="85"/>
      <c r="Y37" s="85"/>
      <c r="Z37" s="85"/>
      <c r="AA37" s="85"/>
      <c r="AB37" s="85"/>
      <c r="AC37" s="48"/>
      <c r="AD37" s="85"/>
      <c r="AE37" s="48"/>
      <c r="AF37" s="85"/>
      <c r="AG37" s="48"/>
      <c r="AH37" s="85"/>
      <c r="AI37" s="48"/>
      <c r="AJ37" s="85"/>
      <c r="AK37" s="48"/>
      <c r="AL37" s="48"/>
      <c r="AM37" s="48"/>
      <c r="AN37" s="5" t="str">
        <f>IF(AND(ISNA((VLOOKUP(F37,'2 Maakoodit'!A:A,1,FALSE)))=TRUE,ISBLANK(F37)=FALSE),"Maakoodia ei löydy maalistalta. ","")</f>
        <v/>
      </c>
      <c r="AO37" s="5" t="str">
        <f>IF(AND(ISNA((VLOOKUP(P37,'3 Toimialat'!A:A,1,FALSE)))=TRUE,ISBLANK(P37)=FALSE),"1. toimialakoodia ei löydy toimialalistalta. ","")</f>
        <v/>
      </c>
      <c r="AP37" s="5" t="str">
        <f>IF(AND(ISNA((VLOOKUP(R37,'3 Toimialat'!A:A,1,FALSE)))=TRUE,ISBLANK(R37)=FALSE),"2. toimialakoodia ei löydy toimialalistalta. ","")</f>
        <v/>
      </c>
      <c r="AQ37" s="5" t="str">
        <f>IF(AND(ISNA((VLOOKUP(T37,'3 Toimialat'!A:A,1,FALSE)))=TRUE,ISBLANK(T37)=FALSE),"3. toimialakoodia ei löydy toimialalistalta. ","")</f>
        <v/>
      </c>
      <c r="AR37" s="31" t="str">
        <f t="shared" si="7"/>
        <v/>
      </c>
      <c r="AS37" s="31" t="str">
        <f t="shared" si="8"/>
        <v/>
      </c>
      <c r="AT37" s="31" t="str">
        <f t="shared" si="9"/>
        <v/>
      </c>
      <c r="AU37" s="31" t="str">
        <f t="shared" si="10"/>
        <v/>
      </c>
      <c r="AV37" s="31" t="str">
        <f t="shared" si="11"/>
        <v/>
      </c>
      <c r="AW37" s="31" t="str">
        <f t="shared" si="12"/>
        <v/>
      </c>
      <c r="AX37" s="31" t="str">
        <f t="shared" si="13"/>
        <v/>
      </c>
      <c r="AY37" s="31" t="str">
        <f t="shared" si="14"/>
        <v/>
      </c>
      <c r="AZ37" s="31" t="str">
        <f t="shared" si="15"/>
        <v/>
      </c>
      <c r="BA37" s="31" t="str">
        <f t="shared" si="16"/>
        <v/>
      </c>
      <c r="BB37" s="31" t="str">
        <f t="shared" si="17"/>
        <v/>
      </c>
      <c r="BC37" s="3">
        <f t="shared" si="18"/>
        <v>0</v>
      </c>
      <c r="BD37" s="31" t="str">
        <f t="shared" si="19"/>
        <v/>
      </c>
      <c r="BE37" s="31" t="str">
        <f t="shared" si="20"/>
        <v/>
      </c>
      <c r="BF37" s="31" t="str">
        <f t="shared" si="21"/>
        <v/>
      </c>
      <c r="BG37" s="31" t="str">
        <f t="shared" si="22"/>
        <v/>
      </c>
      <c r="BH37" s="31" t="str">
        <f t="shared" si="23"/>
        <v/>
      </c>
      <c r="BI37" s="31" t="str">
        <f t="shared" si="24"/>
        <v/>
      </c>
      <c r="BJ37" s="84" t="str">
        <f t="shared" si="25"/>
        <v/>
      </c>
    </row>
    <row r="38" spans="1:62" ht="13.5" customHeight="1" x14ac:dyDescent="0.2">
      <c r="A38" s="48"/>
      <c r="B38" s="48"/>
      <c r="C38" s="48"/>
      <c r="D38" s="48"/>
      <c r="E38" s="48"/>
      <c r="F38" s="79"/>
      <c r="G38" s="48"/>
      <c r="H38" s="48"/>
      <c r="I38" s="49"/>
      <c r="J38" s="50"/>
      <c r="K38" s="50"/>
      <c r="L38" s="50"/>
      <c r="M38" s="50"/>
      <c r="N38" s="50"/>
      <c r="O38" s="50"/>
      <c r="P38" s="79"/>
      <c r="Q38" s="50"/>
      <c r="R38" s="79"/>
      <c r="S38" s="49"/>
      <c r="T38" s="79"/>
      <c r="U38" s="49"/>
      <c r="V38" s="49"/>
      <c r="W38" s="49"/>
      <c r="X38" s="85"/>
      <c r="Y38" s="85"/>
      <c r="Z38" s="85"/>
      <c r="AA38" s="85"/>
      <c r="AB38" s="85"/>
      <c r="AC38" s="48"/>
      <c r="AD38" s="85"/>
      <c r="AE38" s="48"/>
      <c r="AF38" s="85"/>
      <c r="AG38" s="48"/>
      <c r="AH38" s="85"/>
      <c r="AI38" s="48"/>
      <c r="AJ38" s="85"/>
      <c r="AK38" s="48"/>
      <c r="AL38" s="48"/>
      <c r="AM38" s="48"/>
      <c r="AN38" s="5" t="str">
        <f>IF(AND(ISNA((VLOOKUP(F38,'2 Maakoodit'!A:A,1,FALSE)))=TRUE,ISBLANK(F38)=FALSE),"Maakoodia ei löydy maalistalta. ","")</f>
        <v/>
      </c>
      <c r="AO38" s="5" t="str">
        <f>IF(AND(ISNA((VLOOKUP(P38,'3 Toimialat'!A:A,1,FALSE)))=TRUE,ISBLANK(P38)=FALSE),"1. toimialakoodia ei löydy toimialalistalta. ","")</f>
        <v/>
      </c>
      <c r="AP38" s="5" t="str">
        <f>IF(AND(ISNA((VLOOKUP(R38,'3 Toimialat'!A:A,1,FALSE)))=TRUE,ISBLANK(R38)=FALSE),"2. toimialakoodia ei löydy toimialalistalta. ","")</f>
        <v/>
      </c>
      <c r="AQ38" s="5" t="str">
        <f>IF(AND(ISNA((VLOOKUP(T38,'3 Toimialat'!A:A,1,FALSE)))=TRUE,ISBLANK(T38)=FALSE),"3. toimialakoodia ei löydy toimialalistalta. ","")</f>
        <v/>
      </c>
      <c r="AR38" s="31" t="str">
        <f t="shared" si="7"/>
        <v/>
      </c>
      <c r="AS38" s="31" t="str">
        <f t="shared" si="8"/>
        <v/>
      </c>
      <c r="AT38" s="31" t="str">
        <f t="shared" si="9"/>
        <v/>
      </c>
      <c r="AU38" s="31" t="str">
        <f t="shared" si="10"/>
        <v/>
      </c>
      <c r="AV38" s="31" t="str">
        <f t="shared" si="11"/>
        <v/>
      </c>
      <c r="AW38" s="31" t="str">
        <f t="shared" si="12"/>
        <v/>
      </c>
      <c r="AX38" s="31" t="str">
        <f t="shared" si="13"/>
        <v/>
      </c>
      <c r="AY38" s="31" t="str">
        <f t="shared" si="14"/>
        <v/>
      </c>
      <c r="AZ38" s="31" t="str">
        <f t="shared" si="15"/>
        <v/>
      </c>
      <c r="BA38" s="31" t="str">
        <f t="shared" si="16"/>
        <v/>
      </c>
      <c r="BB38" s="31" t="str">
        <f t="shared" si="17"/>
        <v/>
      </c>
      <c r="BC38" s="3">
        <f t="shared" si="18"/>
        <v>0</v>
      </c>
      <c r="BD38" s="31" t="str">
        <f t="shared" si="19"/>
        <v/>
      </c>
      <c r="BE38" s="31" t="str">
        <f t="shared" si="20"/>
        <v/>
      </c>
      <c r="BF38" s="31" t="str">
        <f t="shared" si="21"/>
        <v/>
      </c>
      <c r="BG38" s="31" t="str">
        <f t="shared" si="22"/>
        <v/>
      </c>
      <c r="BH38" s="31" t="str">
        <f t="shared" si="23"/>
        <v/>
      </c>
      <c r="BI38" s="31" t="str">
        <f t="shared" si="24"/>
        <v/>
      </c>
      <c r="BJ38" s="84" t="str">
        <f t="shared" si="25"/>
        <v/>
      </c>
    </row>
    <row r="39" spans="1:62" ht="13.5" customHeight="1" x14ac:dyDescent="0.2">
      <c r="A39" s="48"/>
      <c r="B39" s="48"/>
      <c r="C39" s="48"/>
      <c r="D39" s="48"/>
      <c r="E39" s="48"/>
      <c r="F39" s="79"/>
      <c r="G39" s="48"/>
      <c r="H39" s="48"/>
      <c r="I39" s="49"/>
      <c r="J39" s="50"/>
      <c r="K39" s="50"/>
      <c r="L39" s="50"/>
      <c r="M39" s="50"/>
      <c r="N39" s="50"/>
      <c r="O39" s="50"/>
      <c r="P39" s="79"/>
      <c r="Q39" s="50"/>
      <c r="R39" s="79"/>
      <c r="S39" s="49"/>
      <c r="T39" s="79"/>
      <c r="U39" s="49"/>
      <c r="V39" s="49"/>
      <c r="W39" s="49"/>
      <c r="X39" s="85"/>
      <c r="Y39" s="85"/>
      <c r="Z39" s="85"/>
      <c r="AA39" s="85"/>
      <c r="AB39" s="85"/>
      <c r="AC39" s="48"/>
      <c r="AD39" s="85"/>
      <c r="AE39" s="48"/>
      <c r="AF39" s="85"/>
      <c r="AG39" s="48"/>
      <c r="AH39" s="85"/>
      <c r="AI39" s="48"/>
      <c r="AJ39" s="85"/>
      <c r="AK39" s="48"/>
      <c r="AL39" s="48"/>
      <c r="AM39" s="48"/>
      <c r="AN39" s="5" t="str">
        <f>IF(AND(ISNA((VLOOKUP(F39,'2 Maakoodit'!A:A,1,FALSE)))=TRUE,ISBLANK(F39)=FALSE),"Maakoodia ei löydy maalistalta. ","")</f>
        <v/>
      </c>
      <c r="AO39" s="5" t="str">
        <f>IF(AND(ISNA((VLOOKUP(P39,'3 Toimialat'!A:A,1,FALSE)))=TRUE,ISBLANK(P39)=FALSE),"1. toimialakoodia ei löydy toimialalistalta. ","")</f>
        <v/>
      </c>
      <c r="AP39" s="5" t="str">
        <f>IF(AND(ISNA((VLOOKUP(R39,'3 Toimialat'!A:A,1,FALSE)))=TRUE,ISBLANK(R39)=FALSE),"2. toimialakoodia ei löydy toimialalistalta. ","")</f>
        <v/>
      </c>
      <c r="AQ39" s="5" t="str">
        <f>IF(AND(ISNA((VLOOKUP(T39,'3 Toimialat'!A:A,1,FALSE)))=TRUE,ISBLANK(T39)=FALSE),"3. toimialakoodia ei löydy toimialalistalta. ","")</f>
        <v/>
      </c>
      <c r="AR39" s="31" t="str">
        <f t="shared" si="7"/>
        <v/>
      </c>
      <c r="AS39" s="31" t="str">
        <f t="shared" si="8"/>
        <v/>
      </c>
      <c r="AT39" s="31" t="str">
        <f t="shared" si="9"/>
        <v/>
      </c>
      <c r="AU39" s="31" t="str">
        <f t="shared" si="10"/>
        <v/>
      </c>
      <c r="AV39" s="31" t="str">
        <f t="shared" si="11"/>
        <v/>
      </c>
      <c r="AW39" s="31" t="str">
        <f t="shared" si="12"/>
        <v/>
      </c>
      <c r="AX39" s="31" t="str">
        <f t="shared" si="13"/>
        <v/>
      </c>
      <c r="AY39" s="31" t="str">
        <f t="shared" si="14"/>
        <v/>
      </c>
      <c r="AZ39" s="31" t="str">
        <f t="shared" si="15"/>
        <v/>
      </c>
      <c r="BA39" s="31" t="str">
        <f t="shared" si="16"/>
        <v/>
      </c>
      <c r="BB39" s="31" t="str">
        <f t="shared" si="17"/>
        <v/>
      </c>
      <c r="BC39" s="3">
        <f t="shared" si="18"/>
        <v>0</v>
      </c>
      <c r="BD39" s="31" t="str">
        <f t="shared" si="19"/>
        <v/>
      </c>
      <c r="BE39" s="31" t="str">
        <f t="shared" si="20"/>
        <v/>
      </c>
      <c r="BF39" s="31" t="str">
        <f t="shared" si="21"/>
        <v/>
      </c>
      <c r="BG39" s="31" t="str">
        <f t="shared" si="22"/>
        <v/>
      </c>
      <c r="BH39" s="31" t="str">
        <f t="shared" si="23"/>
        <v/>
      </c>
      <c r="BI39" s="31" t="str">
        <f t="shared" si="24"/>
        <v/>
      </c>
      <c r="BJ39" s="84" t="str">
        <f t="shared" si="25"/>
        <v/>
      </c>
    </row>
    <row r="40" spans="1:62" x14ac:dyDescent="0.2">
      <c r="A40" s="48"/>
      <c r="B40" s="48"/>
      <c r="C40" s="48"/>
      <c r="D40" s="48"/>
      <c r="E40" s="48"/>
      <c r="F40" s="79"/>
      <c r="G40" s="48"/>
      <c r="H40" s="48"/>
      <c r="I40" s="49"/>
      <c r="J40" s="50"/>
      <c r="K40" s="50"/>
      <c r="L40" s="50"/>
      <c r="M40" s="50"/>
      <c r="N40" s="50"/>
      <c r="O40" s="50"/>
      <c r="P40" s="79"/>
      <c r="Q40" s="50"/>
      <c r="R40" s="79"/>
      <c r="S40" s="49"/>
      <c r="T40" s="79"/>
      <c r="U40" s="49"/>
      <c r="V40" s="49"/>
      <c r="W40" s="49"/>
      <c r="X40" s="85"/>
      <c r="Y40" s="85"/>
      <c r="Z40" s="85"/>
      <c r="AA40" s="85"/>
      <c r="AB40" s="85"/>
      <c r="AC40" s="48"/>
      <c r="AD40" s="85"/>
      <c r="AE40" s="48"/>
      <c r="AF40" s="85"/>
      <c r="AG40" s="48"/>
      <c r="AH40" s="85"/>
      <c r="AI40" s="48"/>
      <c r="AJ40" s="85"/>
      <c r="AK40" s="48"/>
      <c r="AL40" s="48"/>
      <c r="AM40" s="48"/>
      <c r="AN40" s="5" t="str">
        <f>IF(AND(ISNA((VLOOKUP(F40,'2 Maakoodit'!A:A,1,FALSE)))=TRUE,ISBLANK(F40)=FALSE),"Maakoodia ei löydy maalistalta. ","")</f>
        <v/>
      </c>
      <c r="AO40" s="5" t="str">
        <f>IF(AND(ISNA((VLOOKUP(P40,'3 Toimialat'!A:A,1,FALSE)))=TRUE,ISBLANK(P40)=FALSE),"1. toimialakoodia ei löydy toimialalistalta. ","")</f>
        <v/>
      </c>
      <c r="AP40" s="5" t="str">
        <f>IF(AND(ISNA((VLOOKUP(R40,'3 Toimialat'!A:A,1,FALSE)))=TRUE,ISBLANK(R40)=FALSE),"2. toimialakoodia ei löydy toimialalistalta. ","")</f>
        <v/>
      </c>
      <c r="AQ40" s="5" t="str">
        <f>IF(AND(ISNA((VLOOKUP(T40,'3 Toimialat'!A:A,1,FALSE)))=TRUE,ISBLANK(T40)=FALSE),"3. toimialakoodia ei löydy toimialalistalta. ","")</f>
        <v/>
      </c>
      <c r="AR40" s="31" t="str">
        <f t="shared" si="7"/>
        <v/>
      </c>
      <c r="AS40" s="31" t="str">
        <f t="shared" si="8"/>
        <v/>
      </c>
      <c r="AT40" s="31" t="str">
        <f t="shared" si="9"/>
        <v/>
      </c>
      <c r="AU40" s="31" t="str">
        <f t="shared" si="10"/>
        <v/>
      </c>
      <c r="AV40" s="31" t="str">
        <f t="shared" si="11"/>
        <v/>
      </c>
      <c r="AW40" s="31" t="str">
        <f t="shared" si="12"/>
        <v/>
      </c>
      <c r="AX40" s="31" t="str">
        <f t="shared" si="13"/>
        <v/>
      </c>
      <c r="AY40" s="31" t="str">
        <f t="shared" si="14"/>
        <v/>
      </c>
      <c r="AZ40" s="31" t="str">
        <f t="shared" si="15"/>
        <v/>
      </c>
      <c r="BA40" s="31" t="str">
        <f t="shared" si="16"/>
        <v/>
      </c>
      <c r="BB40" s="31" t="str">
        <f t="shared" si="17"/>
        <v/>
      </c>
      <c r="BC40" s="3">
        <f t="shared" si="18"/>
        <v>0</v>
      </c>
      <c r="BD40" s="31" t="str">
        <f t="shared" si="19"/>
        <v/>
      </c>
      <c r="BE40" s="31" t="str">
        <f t="shared" si="20"/>
        <v/>
      </c>
      <c r="BF40" s="31" t="str">
        <f t="shared" si="21"/>
        <v/>
      </c>
      <c r="BG40" s="31" t="str">
        <f t="shared" si="22"/>
        <v/>
      </c>
      <c r="BH40" s="31" t="str">
        <f t="shared" si="23"/>
        <v/>
      </c>
      <c r="BI40" s="31" t="str">
        <f t="shared" si="24"/>
        <v/>
      </c>
      <c r="BJ40" s="84" t="str">
        <f t="shared" si="25"/>
        <v/>
      </c>
    </row>
    <row r="41" spans="1:62" x14ac:dyDescent="0.2">
      <c r="A41" s="48"/>
      <c r="B41" s="48"/>
      <c r="C41" s="48"/>
      <c r="D41" s="48"/>
      <c r="E41" s="48"/>
      <c r="F41" s="79"/>
      <c r="G41" s="48"/>
      <c r="H41" s="48"/>
      <c r="I41" s="49"/>
      <c r="J41" s="50"/>
      <c r="K41" s="50"/>
      <c r="L41" s="50"/>
      <c r="M41" s="50"/>
      <c r="N41" s="50"/>
      <c r="O41" s="50"/>
      <c r="P41" s="79"/>
      <c r="Q41" s="50"/>
      <c r="R41" s="79"/>
      <c r="S41" s="49"/>
      <c r="T41" s="79"/>
      <c r="U41" s="49"/>
      <c r="V41" s="49"/>
      <c r="W41" s="49"/>
      <c r="X41" s="85"/>
      <c r="Y41" s="85"/>
      <c r="Z41" s="85"/>
      <c r="AA41" s="85"/>
      <c r="AB41" s="85"/>
      <c r="AC41" s="48"/>
      <c r="AD41" s="85"/>
      <c r="AE41" s="48"/>
      <c r="AF41" s="85"/>
      <c r="AG41" s="48"/>
      <c r="AH41" s="85"/>
      <c r="AI41" s="48"/>
      <c r="AJ41" s="85"/>
      <c r="AK41" s="48"/>
      <c r="AL41" s="48"/>
      <c r="AM41" s="48"/>
      <c r="AN41" s="5" t="str">
        <f>IF(AND(ISNA((VLOOKUP(F41,'2 Maakoodit'!A:A,1,FALSE)))=TRUE,ISBLANK(F41)=FALSE),"Maakoodia ei löydy maalistalta. ","")</f>
        <v/>
      </c>
      <c r="AO41" s="5" t="str">
        <f>IF(AND(ISNA((VLOOKUP(P41,'3 Toimialat'!A:A,1,FALSE)))=TRUE,ISBLANK(P41)=FALSE),"1. toimialakoodia ei löydy toimialalistalta. ","")</f>
        <v/>
      </c>
      <c r="AP41" s="5" t="str">
        <f>IF(AND(ISNA((VLOOKUP(R41,'3 Toimialat'!A:A,1,FALSE)))=TRUE,ISBLANK(R41)=FALSE),"2. toimialakoodia ei löydy toimialalistalta. ","")</f>
        <v/>
      </c>
      <c r="AQ41" s="5" t="str">
        <f>IF(AND(ISNA((VLOOKUP(T41,'3 Toimialat'!A:A,1,FALSE)))=TRUE,ISBLANK(T41)=FALSE),"3. toimialakoodia ei löydy toimialalistalta. ","")</f>
        <v/>
      </c>
      <c r="AR41" s="31" t="str">
        <f t="shared" si="7"/>
        <v/>
      </c>
      <c r="AS41" s="31" t="str">
        <f t="shared" si="8"/>
        <v/>
      </c>
      <c r="AT41" s="31" t="str">
        <f t="shared" si="9"/>
        <v/>
      </c>
      <c r="AU41" s="31" t="str">
        <f t="shared" si="10"/>
        <v/>
      </c>
      <c r="AV41" s="31" t="str">
        <f t="shared" si="11"/>
        <v/>
      </c>
      <c r="AW41" s="31" t="str">
        <f t="shared" si="12"/>
        <v/>
      </c>
      <c r="AX41" s="31" t="str">
        <f t="shared" si="13"/>
        <v/>
      </c>
      <c r="AY41" s="31" t="str">
        <f t="shared" si="14"/>
        <v/>
      </c>
      <c r="AZ41" s="31" t="str">
        <f t="shared" si="15"/>
        <v/>
      </c>
      <c r="BA41" s="31" t="str">
        <f t="shared" si="16"/>
        <v/>
      </c>
      <c r="BB41" s="31" t="str">
        <f t="shared" si="17"/>
        <v/>
      </c>
      <c r="BC41" s="3">
        <f t="shared" si="18"/>
        <v>0</v>
      </c>
      <c r="BD41" s="31" t="str">
        <f t="shared" si="19"/>
        <v/>
      </c>
      <c r="BE41" s="31" t="str">
        <f t="shared" si="20"/>
        <v/>
      </c>
      <c r="BF41" s="31" t="str">
        <f t="shared" si="21"/>
        <v/>
      </c>
      <c r="BG41" s="31" t="str">
        <f t="shared" si="22"/>
        <v/>
      </c>
      <c r="BH41" s="31" t="str">
        <f t="shared" si="23"/>
        <v/>
      </c>
      <c r="BI41" s="31" t="str">
        <f t="shared" si="24"/>
        <v/>
      </c>
      <c r="BJ41" s="84" t="str">
        <f t="shared" si="25"/>
        <v/>
      </c>
    </row>
    <row r="42" spans="1:62" x14ac:dyDescent="0.2">
      <c r="A42" s="48"/>
      <c r="B42" s="48"/>
      <c r="C42" s="48"/>
      <c r="D42" s="48"/>
      <c r="E42" s="48"/>
      <c r="F42" s="79"/>
      <c r="G42" s="48"/>
      <c r="H42" s="48"/>
      <c r="I42" s="49"/>
      <c r="J42" s="50"/>
      <c r="K42" s="50"/>
      <c r="L42" s="50"/>
      <c r="M42" s="50"/>
      <c r="N42" s="50"/>
      <c r="O42" s="50"/>
      <c r="P42" s="79"/>
      <c r="Q42" s="50"/>
      <c r="R42" s="79"/>
      <c r="S42" s="49"/>
      <c r="T42" s="79"/>
      <c r="U42" s="49"/>
      <c r="V42" s="49"/>
      <c r="W42" s="49"/>
      <c r="X42" s="85"/>
      <c r="Y42" s="85"/>
      <c r="Z42" s="85"/>
      <c r="AA42" s="85"/>
      <c r="AB42" s="85"/>
      <c r="AC42" s="48"/>
      <c r="AD42" s="85"/>
      <c r="AE42" s="48"/>
      <c r="AF42" s="85"/>
      <c r="AG42" s="48"/>
      <c r="AH42" s="85"/>
      <c r="AI42" s="48"/>
      <c r="AJ42" s="85"/>
      <c r="AK42" s="48"/>
      <c r="AL42" s="48"/>
      <c r="AM42" s="48"/>
      <c r="AN42" s="5" t="str">
        <f>IF(AND(ISNA((VLOOKUP(F42,'2 Maakoodit'!A:A,1,FALSE)))=TRUE,ISBLANK(F42)=FALSE),"Maakoodia ei löydy maalistalta. ","")</f>
        <v/>
      </c>
      <c r="AO42" s="5" t="str">
        <f>IF(AND(ISNA((VLOOKUP(P42,'3 Toimialat'!A:A,1,FALSE)))=TRUE,ISBLANK(P42)=FALSE),"1. toimialakoodia ei löydy toimialalistalta. ","")</f>
        <v/>
      </c>
      <c r="AP42" s="5" t="str">
        <f>IF(AND(ISNA((VLOOKUP(R42,'3 Toimialat'!A:A,1,FALSE)))=TRUE,ISBLANK(R42)=FALSE),"2. toimialakoodia ei löydy toimialalistalta. ","")</f>
        <v/>
      </c>
      <c r="AQ42" s="5" t="str">
        <f>IF(AND(ISNA((VLOOKUP(T42,'3 Toimialat'!A:A,1,FALSE)))=TRUE,ISBLANK(T42)=FALSE),"3. toimialakoodia ei löydy toimialalistalta. ","")</f>
        <v/>
      </c>
      <c r="AR42" s="31" t="str">
        <f t="shared" si="7"/>
        <v/>
      </c>
      <c r="AS42" s="31" t="str">
        <f t="shared" si="8"/>
        <v/>
      </c>
      <c r="AT42" s="31" t="str">
        <f t="shared" si="9"/>
        <v/>
      </c>
      <c r="AU42" s="31" t="str">
        <f t="shared" si="10"/>
        <v/>
      </c>
      <c r="AV42" s="31" t="str">
        <f t="shared" si="11"/>
        <v/>
      </c>
      <c r="AW42" s="31" t="str">
        <f t="shared" si="12"/>
        <v/>
      </c>
      <c r="AX42" s="31" t="str">
        <f t="shared" si="13"/>
        <v/>
      </c>
      <c r="AY42" s="31" t="str">
        <f t="shared" si="14"/>
        <v/>
      </c>
      <c r="AZ42" s="31" t="str">
        <f t="shared" si="15"/>
        <v/>
      </c>
      <c r="BA42" s="31" t="str">
        <f t="shared" si="16"/>
        <v/>
      </c>
      <c r="BB42" s="31" t="str">
        <f t="shared" si="17"/>
        <v/>
      </c>
      <c r="BC42" s="3">
        <f t="shared" si="18"/>
        <v>0</v>
      </c>
      <c r="BD42" s="31" t="str">
        <f t="shared" si="19"/>
        <v/>
      </c>
      <c r="BE42" s="31" t="str">
        <f t="shared" si="20"/>
        <v/>
      </c>
      <c r="BF42" s="31" t="str">
        <f t="shared" si="21"/>
        <v/>
      </c>
      <c r="BG42" s="31" t="str">
        <f t="shared" si="22"/>
        <v/>
      </c>
      <c r="BH42" s="31" t="str">
        <f t="shared" si="23"/>
        <v/>
      </c>
      <c r="BI42" s="31" t="str">
        <f t="shared" si="24"/>
        <v/>
      </c>
      <c r="BJ42" s="84" t="str">
        <f t="shared" si="25"/>
        <v/>
      </c>
    </row>
    <row r="43" spans="1:62" x14ac:dyDescent="0.2">
      <c r="A43" s="48"/>
      <c r="B43" s="48"/>
      <c r="C43" s="48"/>
      <c r="D43" s="48"/>
      <c r="E43" s="48"/>
      <c r="F43" s="79"/>
      <c r="G43" s="48"/>
      <c r="H43" s="48"/>
      <c r="I43" s="49"/>
      <c r="J43" s="50"/>
      <c r="K43" s="50"/>
      <c r="L43" s="50"/>
      <c r="M43" s="50"/>
      <c r="N43" s="50"/>
      <c r="O43" s="50"/>
      <c r="P43" s="79"/>
      <c r="Q43" s="50"/>
      <c r="R43" s="79"/>
      <c r="S43" s="49"/>
      <c r="T43" s="79"/>
      <c r="U43" s="49"/>
      <c r="V43" s="49"/>
      <c r="W43" s="49"/>
      <c r="X43" s="85"/>
      <c r="Y43" s="85"/>
      <c r="Z43" s="85"/>
      <c r="AA43" s="85"/>
      <c r="AB43" s="85"/>
      <c r="AC43" s="48"/>
      <c r="AD43" s="85"/>
      <c r="AE43" s="48"/>
      <c r="AF43" s="85"/>
      <c r="AG43" s="48"/>
      <c r="AH43" s="85"/>
      <c r="AI43" s="48"/>
      <c r="AJ43" s="85"/>
      <c r="AK43" s="48"/>
      <c r="AL43" s="48"/>
      <c r="AM43" s="48"/>
      <c r="AN43" s="5" t="str">
        <f>IF(AND(ISNA((VLOOKUP(F43,'2 Maakoodit'!A:A,1,FALSE)))=TRUE,ISBLANK(F43)=FALSE),"Maakoodia ei löydy maalistalta. ","")</f>
        <v/>
      </c>
      <c r="AO43" s="5" t="str">
        <f>IF(AND(ISNA((VLOOKUP(P43,'3 Toimialat'!A:A,1,FALSE)))=TRUE,ISBLANK(P43)=FALSE),"1. toimialakoodia ei löydy toimialalistalta. ","")</f>
        <v/>
      </c>
      <c r="AP43" s="5" t="str">
        <f>IF(AND(ISNA((VLOOKUP(R43,'3 Toimialat'!A:A,1,FALSE)))=TRUE,ISBLANK(R43)=FALSE),"2. toimialakoodia ei löydy toimialalistalta. ","")</f>
        <v/>
      </c>
      <c r="AQ43" s="5" t="str">
        <f>IF(AND(ISNA((VLOOKUP(T43,'3 Toimialat'!A:A,1,FALSE)))=TRUE,ISBLANK(T43)=FALSE),"3. toimialakoodia ei löydy toimialalistalta. ","")</f>
        <v/>
      </c>
      <c r="AR43" s="31" t="str">
        <f t="shared" si="7"/>
        <v/>
      </c>
      <c r="AS43" s="31" t="str">
        <f t="shared" si="8"/>
        <v/>
      </c>
      <c r="AT43" s="31" t="str">
        <f t="shared" si="9"/>
        <v/>
      </c>
      <c r="AU43" s="31" t="str">
        <f t="shared" si="10"/>
        <v/>
      </c>
      <c r="AV43" s="31" t="str">
        <f t="shared" si="11"/>
        <v/>
      </c>
      <c r="AW43" s="31" t="str">
        <f t="shared" si="12"/>
        <v/>
      </c>
      <c r="AX43" s="31" t="str">
        <f t="shared" si="13"/>
        <v/>
      </c>
      <c r="AY43" s="31" t="str">
        <f t="shared" si="14"/>
        <v/>
      </c>
      <c r="AZ43" s="31" t="str">
        <f t="shared" si="15"/>
        <v/>
      </c>
      <c r="BA43" s="31" t="str">
        <f t="shared" si="16"/>
        <v/>
      </c>
      <c r="BB43" s="31" t="str">
        <f t="shared" si="17"/>
        <v/>
      </c>
      <c r="BC43" s="3">
        <f t="shared" si="18"/>
        <v>0</v>
      </c>
      <c r="BD43" s="31" t="str">
        <f t="shared" si="19"/>
        <v/>
      </c>
      <c r="BE43" s="31" t="str">
        <f t="shared" si="20"/>
        <v/>
      </c>
      <c r="BF43" s="31" t="str">
        <f t="shared" si="21"/>
        <v/>
      </c>
      <c r="BG43" s="31" t="str">
        <f t="shared" si="22"/>
        <v/>
      </c>
      <c r="BH43" s="31" t="str">
        <f t="shared" si="23"/>
        <v/>
      </c>
      <c r="BI43" s="31" t="str">
        <f t="shared" si="24"/>
        <v/>
      </c>
      <c r="BJ43" s="84" t="str">
        <f t="shared" si="25"/>
        <v/>
      </c>
    </row>
    <row r="44" spans="1:62" x14ac:dyDescent="0.2">
      <c r="A44" s="48"/>
      <c r="B44" s="48"/>
      <c r="C44" s="48"/>
      <c r="D44" s="48"/>
      <c r="E44" s="48"/>
      <c r="F44" s="79"/>
      <c r="G44" s="48"/>
      <c r="H44" s="48"/>
      <c r="I44" s="49"/>
      <c r="J44" s="50"/>
      <c r="K44" s="50"/>
      <c r="L44" s="50"/>
      <c r="M44" s="50"/>
      <c r="N44" s="50"/>
      <c r="O44" s="50"/>
      <c r="P44" s="79"/>
      <c r="Q44" s="50"/>
      <c r="R44" s="79"/>
      <c r="S44" s="49"/>
      <c r="T44" s="79"/>
      <c r="U44" s="49"/>
      <c r="V44" s="49"/>
      <c r="W44" s="49"/>
      <c r="X44" s="85"/>
      <c r="Y44" s="85"/>
      <c r="Z44" s="85"/>
      <c r="AA44" s="85"/>
      <c r="AB44" s="85"/>
      <c r="AC44" s="48"/>
      <c r="AD44" s="85"/>
      <c r="AE44" s="48"/>
      <c r="AF44" s="85"/>
      <c r="AG44" s="48"/>
      <c r="AH44" s="85"/>
      <c r="AI44" s="48"/>
      <c r="AJ44" s="85"/>
      <c r="AK44" s="48"/>
      <c r="AL44" s="48"/>
      <c r="AM44" s="48"/>
      <c r="AN44" s="5" t="str">
        <f>IF(AND(ISNA((VLOOKUP(F44,'2 Maakoodit'!A:A,1,FALSE)))=TRUE,ISBLANK(F44)=FALSE),"Maakoodia ei löydy maalistalta. ","")</f>
        <v/>
      </c>
      <c r="AO44" s="5" t="str">
        <f>IF(AND(ISNA((VLOOKUP(P44,'3 Toimialat'!A:A,1,FALSE)))=TRUE,ISBLANK(P44)=FALSE),"1. toimialakoodia ei löydy toimialalistalta. ","")</f>
        <v/>
      </c>
      <c r="AP44" s="5" t="str">
        <f>IF(AND(ISNA((VLOOKUP(R44,'3 Toimialat'!A:A,1,FALSE)))=TRUE,ISBLANK(R44)=FALSE),"2. toimialakoodia ei löydy toimialalistalta. ","")</f>
        <v/>
      </c>
      <c r="AQ44" s="5" t="str">
        <f>IF(AND(ISNA((VLOOKUP(T44,'3 Toimialat'!A:A,1,FALSE)))=TRUE,ISBLANK(T44)=FALSE),"3. toimialakoodia ei löydy toimialalistalta. ","")</f>
        <v/>
      </c>
      <c r="AR44" s="31" t="str">
        <f t="shared" si="7"/>
        <v/>
      </c>
      <c r="AS44" s="31" t="str">
        <f t="shared" si="8"/>
        <v/>
      </c>
      <c r="AT44" s="31" t="str">
        <f t="shared" si="9"/>
        <v/>
      </c>
      <c r="AU44" s="31" t="str">
        <f t="shared" si="10"/>
        <v/>
      </c>
      <c r="AV44" s="31" t="str">
        <f t="shared" si="11"/>
        <v/>
      </c>
      <c r="AW44" s="31" t="str">
        <f t="shared" si="12"/>
        <v/>
      </c>
      <c r="AX44" s="31" t="str">
        <f t="shared" si="13"/>
        <v/>
      </c>
      <c r="AY44" s="31" t="str">
        <f t="shared" si="14"/>
        <v/>
      </c>
      <c r="AZ44" s="31" t="str">
        <f t="shared" si="15"/>
        <v/>
      </c>
      <c r="BA44" s="31" t="str">
        <f t="shared" si="16"/>
        <v/>
      </c>
      <c r="BB44" s="31" t="str">
        <f t="shared" si="17"/>
        <v/>
      </c>
      <c r="BC44" s="3">
        <f t="shared" si="18"/>
        <v>0</v>
      </c>
      <c r="BD44" s="31" t="str">
        <f t="shared" si="19"/>
        <v/>
      </c>
      <c r="BE44" s="31" t="str">
        <f t="shared" si="20"/>
        <v/>
      </c>
      <c r="BF44" s="31" t="str">
        <f t="shared" si="21"/>
        <v/>
      </c>
      <c r="BG44" s="31" t="str">
        <f t="shared" si="22"/>
        <v/>
      </c>
      <c r="BH44" s="31" t="str">
        <f t="shared" si="23"/>
        <v/>
      </c>
      <c r="BI44" s="31" t="str">
        <f t="shared" si="24"/>
        <v/>
      </c>
      <c r="BJ44" s="84" t="str">
        <f t="shared" si="25"/>
        <v/>
      </c>
    </row>
    <row r="45" spans="1:62" x14ac:dyDescent="0.2">
      <c r="A45" s="48"/>
      <c r="B45" s="48"/>
      <c r="C45" s="48"/>
      <c r="D45" s="48"/>
      <c r="E45" s="48"/>
      <c r="F45" s="79"/>
      <c r="G45" s="48"/>
      <c r="H45" s="48"/>
      <c r="I45" s="49"/>
      <c r="J45" s="50"/>
      <c r="K45" s="50"/>
      <c r="L45" s="50"/>
      <c r="M45" s="50"/>
      <c r="N45" s="50"/>
      <c r="O45" s="50"/>
      <c r="P45" s="79"/>
      <c r="Q45" s="50"/>
      <c r="R45" s="79"/>
      <c r="S45" s="49"/>
      <c r="T45" s="79"/>
      <c r="U45" s="49"/>
      <c r="V45" s="49"/>
      <c r="W45" s="49"/>
      <c r="X45" s="85"/>
      <c r="Y45" s="85"/>
      <c r="Z45" s="85"/>
      <c r="AA45" s="85"/>
      <c r="AB45" s="85"/>
      <c r="AC45" s="48"/>
      <c r="AD45" s="85"/>
      <c r="AE45" s="48"/>
      <c r="AF45" s="85"/>
      <c r="AG45" s="48"/>
      <c r="AH45" s="85"/>
      <c r="AI45" s="48"/>
      <c r="AJ45" s="85"/>
      <c r="AK45" s="48"/>
      <c r="AL45" s="48"/>
      <c r="AM45" s="48"/>
      <c r="AN45" s="5" t="str">
        <f>IF(AND(ISNA((VLOOKUP(F45,'2 Maakoodit'!A:A,1,FALSE)))=TRUE,ISBLANK(F45)=FALSE),"Maakoodia ei löydy maalistalta. ","")</f>
        <v/>
      </c>
      <c r="AO45" s="5" t="str">
        <f>IF(AND(ISNA((VLOOKUP(P45,'3 Toimialat'!A:A,1,FALSE)))=TRUE,ISBLANK(P45)=FALSE),"1. toimialakoodia ei löydy toimialalistalta. ","")</f>
        <v/>
      </c>
      <c r="AP45" s="5" t="str">
        <f>IF(AND(ISNA((VLOOKUP(R45,'3 Toimialat'!A:A,1,FALSE)))=TRUE,ISBLANK(R45)=FALSE),"2. toimialakoodia ei löydy toimialalistalta. ","")</f>
        <v/>
      </c>
      <c r="AQ45" s="5" t="str">
        <f>IF(AND(ISNA((VLOOKUP(T45,'3 Toimialat'!A:A,1,FALSE)))=TRUE,ISBLANK(T45)=FALSE),"3. toimialakoodia ei löydy toimialalistalta. ","")</f>
        <v/>
      </c>
      <c r="AR45" s="31" t="str">
        <f t="shared" si="7"/>
        <v/>
      </c>
      <c r="AS45" s="31" t="str">
        <f t="shared" si="8"/>
        <v/>
      </c>
      <c r="AT45" s="31" t="str">
        <f t="shared" si="9"/>
        <v/>
      </c>
      <c r="AU45" s="31" t="str">
        <f t="shared" si="10"/>
        <v/>
      </c>
      <c r="AV45" s="31" t="str">
        <f t="shared" si="11"/>
        <v/>
      </c>
      <c r="AW45" s="31" t="str">
        <f t="shared" si="12"/>
        <v/>
      </c>
      <c r="AX45" s="31" t="str">
        <f t="shared" si="13"/>
        <v/>
      </c>
      <c r="AY45" s="31" t="str">
        <f t="shared" si="14"/>
        <v/>
      </c>
      <c r="AZ45" s="31" t="str">
        <f t="shared" si="15"/>
        <v/>
      </c>
      <c r="BA45" s="31" t="str">
        <f t="shared" si="16"/>
        <v/>
      </c>
      <c r="BB45" s="31" t="str">
        <f t="shared" si="17"/>
        <v/>
      </c>
      <c r="BC45" s="3">
        <f t="shared" si="18"/>
        <v>0</v>
      </c>
      <c r="BD45" s="31" t="str">
        <f t="shared" si="19"/>
        <v/>
      </c>
      <c r="BE45" s="31" t="str">
        <f t="shared" si="20"/>
        <v/>
      </c>
      <c r="BF45" s="31" t="str">
        <f t="shared" si="21"/>
        <v/>
      </c>
      <c r="BG45" s="31" t="str">
        <f t="shared" si="22"/>
        <v/>
      </c>
      <c r="BH45" s="31" t="str">
        <f t="shared" si="23"/>
        <v/>
      </c>
      <c r="BI45" s="31" t="str">
        <f t="shared" si="24"/>
        <v/>
      </c>
      <c r="BJ45" s="84" t="str">
        <f t="shared" si="25"/>
        <v/>
      </c>
    </row>
    <row r="46" spans="1:62" x14ac:dyDescent="0.2">
      <c r="A46" s="48"/>
      <c r="B46" s="48"/>
      <c r="C46" s="48"/>
      <c r="D46" s="48"/>
      <c r="E46" s="48"/>
      <c r="F46" s="79"/>
      <c r="G46" s="48"/>
      <c r="H46" s="48"/>
      <c r="I46" s="49"/>
      <c r="J46" s="50"/>
      <c r="K46" s="50"/>
      <c r="L46" s="50"/>
      <c r="M46" s="50"/>
      <c r="N46" s="50"/>
      <c r="O46" s="50"/>
      <c r="P46" s="79"/>
      <c r="Q46" s="50"/>
      <c r="R46" s="79"/>
      <c r="S46" s="49"/>
      <c r="T46" s="79"/>
      <c r="U46" s="49"/>
      <c r="V46" s="49"/>
      <c r="W46" s="49"/>
      <c r="X46" s="85"/>
      <c r="Y46" s="85"/>
      <c r="Z46" s="85"/>
      <c r="AA46" s="85"/>
      <c r="AB46" s="85"/>
      <c r="AC46" s="48"/>
      <c r="AD46" s="85"/>
      <c r="AE46" s="48"/>
      <c r="AF46" s="85"/>
      <c r="AG46" s="48"/>
      <c r="AH46" s="85"/>
      <c r="AI46" s="48"/>
      <c r="AJ46" s="85"/>
      <c r="AK46" s="48"/>
      <c r="AL46" s="48"/>
      <c r="AM46" s="48"/>
      <c r="AN46" s="5" t="str">
        <f>IF(AND(ISNA((VLOOKUP(F46,'2 Maakoodit'!A:A,1,FALSE)))=TRUE,ISBLANK(F46)=FALSE),"Maakoodia ei löydy maalistalta. ","")</f>
        <v/>
      </c>
      <c r="AO46" s="5" t="str">
        <f>IF(AND(ISNA((VLOOKUP(P46,'3 Toimialat'!A:A,1,FALSE)))=TRUE,ISBLANK(P46)=FALSE),"1. toimialakoodia ei löydy toimialalistalta. ","")</f>
        <v/>
      </c>
      <c r="AP46" s="5" t="str">
        <f>IF(AND(ISNA((VLOOKUP(R46,'3 Toimialat'!A:A,1,FALSE)))=TRUE,ISBLANK(R46)=FALSE),"2. toimialakoodia ei löydy toimialalistalta. ","")</f>
        <v/>
      </c>
      <c r="AQ46" s="5" t="str">
        <f>IF(AND(ISNA((VLOOKUP(T46,'3 Toimialat'!A:A,1,FALSE)))=TRUE,ISBLANK(T46)=FALSE),"3. toimialakoodia ei löydy toimialalistalta. ","")</f>
        <v/>
      </c>
      <c r="AR46" s="31" t="str">
        <f t="shared" si="7"/>
        <v/>
      </c>
      <c r="AS46" s="31" t="str">
        <f t="shared" si="8"/>
        <v/>
      </c>
      <c r="AT46" s="31" t="str">
        <f t="shared" si="9"/>
        <v/>
      </c>
      <c r="AU46" s="31" t="str">
        <f t="shared" si="10"/>
        <v/>
      </c>
      <c r="AV46" s="31" t="str">
        <f t="shared" si="11"/>
        <v/>
      </c>
      <c r="AW46" s="31" t="str">
        <f t="shared" si="12"/>
        <v/>
      </c>
      <c r="AX46" s="31" t="str">
        <f t="shared" si="13"/>
        <v/>
      </c>
      <c r="AY46" s="31" t="str">
        <f t="shared" si="14"/>
        <v/>
      </c>
      <c r="AZ46" s="31" t="str">
        <f t="shared" si="15"/>
        <v/>
      </c>
      <c r="BA46" s="31" t="str">
        <f t="shared" si="16"/>
        <v/>
      </c>
      <c r="BB46" s="31" t="str">
        <f t="shared" si="17"/>
        <v/>
      </c>
      <c r="BC46" s="3">
        <f t="shared" si="18"/>
        <v>0</v>
      </c>
      <c r="BD46" s="31" t="str">
        <f t="shared" si="19"/>
        <v/>
      </c>
      <c r="BE46" s="31" t="str">
        <f t="shared" si="20"/>
        <v/>
      </c>
      <c r="BF46" s="31" t="str">
        <f t="shared" si="21"/>
        <v/>
      </c>
      <c r="BG46" s="31" t="str">
        <f t="shared" si="22"/>
        <v/>
      </c>
      <c r="BH46" s="31" t="str">
        <f t="shared" si="23"/>
        <v/>
      </c>
      <c r="BI46" s="31" t="str">
        <f t="shared" si="24"/>
        <v/>
      </c>
      <c r="BJ46" s="84" t="str">
        <f t="shared" si="25"/>
        <v/>
      </c>
    </row>
    <row r="47" spans="1:62" x14ac:dyDescent="0.2">
      <c r="A47" s="48"/>
      <c r="B47" s="48"/>
      <c r="C47" s="48"/>
      <c r="D47" s="48"/>
      <c r="E47" s="48"/>
      <c r="F47" s="79"/>
      <c r="G47" s="48"/>
      <c r="H47" s="48"/>
      <c r="I47" s="49"/>
      <c r="J47" s="50"/>
      <c r="K47" s="50"/>
      <c r="L47" s="50"/>
      <c r="M47" s="50"/>
      <c r="N47" s="50"/>
      <c r="O47" s="50"/>
      <c r="P47" s="79"/>
      <c r="Q47" s="50"/>
      <c r="R47" s="79"/>
      <c r="S47" s="49"/>
      <c r="T47" s="79"/>
      <c r="U47" s="49"/>
      <c r="V47" s="49"/>
      <c r="W47" s="49"/>
      <c r="X47" s="85"/>
      <c r="Y47" s="85"/>
      <c r="Z47" s="85"/>
      <c r="AA47" s="85"/>
      <c r="AB47" s="85"/>
      <c r="AC47" s="48"/>
      <c r="AD47" s="85"/>
      <c r="AE47" s="48"/>
      <c r="AF47" s="85"/>
      <c r="AG47" s="48"/>
      <c r="AH47" s="85"/>
      <c r="AI47" s="48"/>
      <c r="AJ47" s="85"/>
      <c r="AK47" s="48"/>
      <c r="AL47" s="48"/>
      <c r="AM47" s="48"/>
      <c r="AN47" s="5" t="str">
        <f>IF(AND(ISNA((VLOOKUP(F47,'2 Maakoodit'!A:A,1,FALSE)))=TRUE,ISBLANK(F47)=FALSE),"Maakoodia ei löydy maalistalta. ","")</f>
        <v/>
      </c>
      <c r="AO47" s="5" t="str">
        <f>IF(AND(ISNA((VLOOKUP(P47,'3 Toimialat'!A:A,1,FALSE)))=TRUE,ISBLANK(P47)=FALSE),"1. toimialakoodia ei löydy toimialalistalta. ","")</f>
        <v/>
      </c>
      <c r="AP47" s="5" t="str">
        <f>IF(AND(ISNA((VLOOKUP(R47,'3 Toimialat'!A:A,1,FALSE)))=TRUE,ISBLANK(R47)=FALSE),"2. toimialakoodia ei löydy toimialalistalta. ","")</f>
        <v/>
      </c>
      <c r="AQ47" s="5" t="str">
        <f>IF(AND(ISNA((VLOOKUP(T47,'3 Toimialat'!A:A,1,FALSE)))=TRUE,ISBLANK(T47)=FALSE),"3. toimialakoodia ei löydy toimialalistalta. ","")</f>
        <v/>
      </c>
      <c r="AR47" s="31" t="str">
        <f t="shared" si="7"/>
        <v/>
      </c>
      <c r="AS47" s="31" t="str">
        <f t="shared" si="8"/>
        <v/>
      </c>
      <c r="AT47" s="31" t="str">
        <f t="shared" si="9"/>
        <v/>
      </c>
      <c r="AU47" s="31" t="str">
        <f t="shared" si="10"/>
        <v/>
      </c>
      <c r="AV47" s="31" t="str">
        <f t="shared" si="11"/>
        <v/>
      </c>
      <c r="AW47" s="31" t="str">
        <f t="shared" si="12"/>
        <v/>
      </c>
      <c r="AX47" s="31" t="str">
        <f t="shared" si="13"/>
        <v/>
      </c>
      <c r="AY47" s="31" t="str">
        <f t="shared" si="14"/>
        <v/>
      </c>
      <c r="AZ47" s="31" t="str">
        <f t="shared" si="15"/>
        <v/>
      </c>
      <c r="BA47" s="31" t="str">
        <f t="shared" si="16"/>
        <v/>
      </c>
      <c r="BB47" s="31" t="str">
        <f t="shared" si="17"/>
        <v/>
      </c>
      <c r="BC47" s="3">
        <f t="shared" si="18"/>
        <v>0</v>
      </c>
      <c r="BD47" s="31" t="str">
        <f t="shared" si="19"/>
        <v/>
      </c>
      <c r="BE47" s="31" t="str">
        <f t="shared" si="20"/>
        <v/>
      </c>
      <c r="BF47" s="31" t="str">
        <f t="shared" si="21"/>
        <v/>
      </c>
      <c r="BG47" s="31" t="str">
        <f t="shared" si="22"/>
        <v/>
      </c>
      <c r="BH47" s="31" t="str">
        <f t="shared" si="23"/>
        <v/>
      </c>
      <c r="BI47" s="31" t="str">
        <f t="shared" si="24"/>
        <v/>
      </c>
      <c r="BJ47" s="84" t="str">
        <f t="shared" si="25"/>
        <v/>
      </c>
    </row>
    <row r="48" spans="1:62" x14ac:dyDescent="0.2">
      <c r="A48" s="48"/>
      <c r="B48" s="48"/>
      <c r="C48" s="48"/>
      <c r="D48" s="48"/>
      <c r="E48" s="48"/>
      <c r="F48" s="79"/>
      <c r="G48" s="48"/>
      <c r="H48" s="48"/>
      <c r="I48" s="49"/>
      <c r="J48" s="50"/>
      <c r="K48" s="50"/>
      <c r="L48" s="50"/>
      <c r="M48" s="50"/>
      <c r="N48" s="50"/>
      <c r="O48" s="50"/>
      <c r="P48" s="79"/>
      <c r="Q48" s="50"/>
      <c r="R48" s="79"/>
      <c r="S48" s="49"/>
      <c r="T48" s="79"/>
      <c r="U48" s="49"/>
      <c r="V48" s="49"/>
      <c r="W48" s="49"/>
      <c r="X48" s="85"/>
      <c r="Y48" s="85"/>
      <c r="Z48" s="85"/>
      <c r="AA48" s="85"/>
      <c r="AB48" s="85"/>
      <c r="AC48" s="48"/>
      <c r="AD48" s="85"/>
      <c r="AE48" s="48"/>
      <c r="AF48" s="85"/>
      <c r="AG48" s="48"/>
      <c r="AH48" s="85"/>
      <c r="AI48" s="48"/>
      <c r="AJ48" s="85"/>
      <c r="AK48" s="48"/>
      <c r="AL48" s="48"/>
      <c r="AM48" s="48"/>
      <c r="AN48" s="5" t="str">
        <f>IF(AND(ISNA((VLOOKUP(F48,'2 Maakoodit'!A:A,1,FALSE)))=TRUE,ISBLANK(F48)=FALSE),"Maakoodia ei löydy maalistalta. ","")</f>
        <v/>
      </c>
      <c r="AO48" s="5" t="str">
        <f>IF(AND(ISNA((VLOOKUP(P48,'3 Toimialat'!A:A,1,FALSE)))=TRUE,ISBLANK(P48)=FALSE),"1. toimialakoodia ei löydy toimialalistalta. ","")</f>
        <v/>
      </c>
      <c r="AP48" s="5" t="str">
        <f>IF(AND(ISNA((VLOOKUP(R48,'3 Toimialat'!A:A,1,FALSE)))=TRUE,ISBLANK(R48)=FALSE),"2. toimialakoodia ei löydy toimialalistalta. ","")</f>
        <v/>
      </c>
      <c r="AQ48" s="5" t="str">
        <f>IF(AND(ISNA((VLOOKUP(T48,'3 Toimialat'!A:A,1,FALSE)))=TRUE,ISBLANK(T48)=FALSE),"3. toimialakoodia ei löydy toimialalistalta. ","")</f>
        <v/>
      </c>
      <c r="AR48" s="31" t="str">
        <f t="shared" si="7"/>
        <v/>
      </c>
      <c r="AS48" s="31" t="str">
        <f t="shared" si="8"/>
        <v/>
      </c>
      <c r="AT48" s="31" t="str">
        <f t="shared" si="9"/>
        <v/>
      </c>
      <c r="AU48" s="31" t="str">
        <f t="shared" si="10"/>
        <v/>
      </c>
      <c r="AV48" s="31" t="str">
        <f t="shared" si="11"/>
        <v/>
      </c>
      <c r="AW48" s="31" t="str">
        <f t="shared" si="12"/>
        <v/>
      </c>
      <c r="AX48" s="31" t="str">
        <f t="shared" si="13"/>
        <v/>
      </c>
      <c r="AY48" s="31" t="str">
        <f t="shared" si="14"/>
        <v/>
      </c>
      <c r="AZ48" s="31" t="str">
        <f t="shared" si="15"/>
        <v/>
      </c>
      <c r="BA48" s="31" t="str">
        <f t="shared" si="16"/>
        <v/>
      </c>
      <c r="BB48" s="31" t="str">
        <f t="shared" si="17"/>
        <v/>
      </c>
      <c r="BC48" s="3">
        <f t="shared" si="18"/>
        <v>0</v>
      </c>
      <c r="BD48" s="31" t="str">
        <f t="shared" si="19"/>
        <v/>
      </c>
      <c r="BE48" s="31" t="str">
        <f t="shared" si="20"/>
        <v/>
      </c>
      <c r="BF48" s="31" t="str">
        <f t="shared" si="21"/>
        <v/>
      </c>
      <c r="BG48" s="31" t="str">
        <f t="shared" si="22"/>
        <v/>
      </c>
      <c r="BH48" s="31" t="str">
        <f t="shared" si="23"/>
        <v/>
      </c>
      <c r="BI48" s="31" t="str">
        <f t="shared" si="24"/>
        <v/>
      </c>
      <c r="BJ48" s="84" t="str">
        <f t="shared" si="25"/>
        <v/>
      </c>
    </row>
    <row r="49" spans="1:62" x14ac:dyDescent="0.2">
      <c r="A49" s="48"/>
      <c r="B49" s="48"/>
      <c r="C49" s="48"/>
      <c r="D49" s="48"/>
      <c r="E49" s="48"/>
      <c r="F49" s="79"/>
      <c r="G49" s="48"/>
      <c r="H49" s="48"/>
      <c r="I49" s="49"/>
      <c r="J49" s="50"/>
      <c r="K49" s="50"/>
      <c r="L49" s="50"/>
      <c r="M49" s="50"/>
      <c r="N49" s="50"/>
      <c r="O49" s="50"/>
      <c r="P49" s="79"/>
      <c r="Q49" s="50"/>
      <c r="R49" s="79"/>
      <c r="S49" s="49"/>
      <c r="T49" s="79"/>
      <c r="U49" s="49"/>
      <c r="V49" s="49"/>
      <c r="W49" s="49"/>
      <c r="X49" s="85"/>
      <c r="Y49" s="85"/>
      <c r="Z49" s="85"/>
      <c r="AA49" s="85"/>
      <c r="AB49" s="85"/>
      <c r="AC49" s="48"/>
      <c r="AD49" s="85"/>
      <c r="AE49" s="48"/>
      <c r="AF49" s="85"/>
      <c r="AG49" s="48"/>
      <c r="AH49" s="85"/>
      <c r="AI49" s="48"/>
      <c r="AJ49" s="85"/>
      <c r="AK49" s="48"/>
      <c r="AL49" s="48"/>
      <c r="AM49" s="48"/>
      <c r="AN49" s="5" t="str">
        <f>IF(AND(ISNA((VLOOKUP(F49,'2 Maakoodit'!A:A,1,FALSE)))=TRUE,ISBLANK(F49)=FALSE),"Maakoodia ei löydy maalistalta. ","")</f>
        <v/>
      </c>
      <c r="AO49" s="5" t="str">
        <f>IF(AND(ISNA((VLOOKUP(P49,'3 Toimialat'!A:A,1,FALSE)))=TRUE,ISBLANK(P49)=FALSE),"1. toimialakoodia ei löydy toimialalistalta. ","")</f>
        <v/>
      </c>
      <c r="AP49" s="5" t="str">
        <f>IF(AND(ISNA((VLOOKUP(R49,'3 Toimialat'!A:A,1,FALSE)))=TRUE,ISBLANK(R49)=FALSE),"2. toimialakoodia ei löydy toimialalistalta. ","")</f>
        <v/>
      </c>
      <c r="AQ49" s="5" t="str">
        <f>IF(AND(ISNA((VLOOKUP(T49,'3 Toimialat'!A:A,1,FALSE)))=TRUE,ISBLANK(T49)=FALSE),"3. toimialakoodia ei löydy toimialalistalta. ","")</f>
        <v/>
      </c>
      <c r="AR49" s="31" t="str">
        <f t="shared" si="7"/>
        <v/>
      </c>
      <c r="AS49" s="31" t="str">
        <f t="shared" si="8"/>
        <v/>
      </c>
      <c r="AT49" s="31" t="str">
        <f t="shared" si="9"/>
        <v/>
      </c>
      <c r="AU49" s="31" t="str">
        <f t="shared" si="10"/>
        <v/>
      </c>
      <c r="AV49" s="31" t="str">
        <f t="shared" si="11"/>
        <v/>
      </c>
      <c r="AW49" s="31" t="str">
        <f t="shared" si="12"/>
        <v/>
      </c>
      <c r="AX49" s="31" t="str">
        <f t="shared" si="13"/>
        <v/>
      </c>
      <c r="AY49" s="31" t="str">
        <f t="shared" si="14"/>
        <v/>
      </c>
      <c r="AZ49" s="31" t="str">
        <f t="shared" si="15"/>
        <v/>
      </c>
      <c r="BA49" s="31" t="str">
        <f t="shared" si="16"/>
        <v/>
      </c>
      <c r="BB49" s="31" t="str">
        <f t="shared" si="17"/>
        <v/>
      </c>
      <c r="BC49" s="3">
        <f t="shared" si="18"/>
        <v>0</v>
      </c>
      <c r="BD49" s="31" t="str">
        <f t="shared" si="19"/>
        <v/>
      </c>
      <c r="BE49" s="31" t="str">
        <f t="shared" si="20"/>
        <v/>
      </c>
      <c r="BF49" s="31" t="str">
        <f t="shared" si="21"/>
        <v/>
      </c>
      <c r="BG49" s="31" t="str">
        <f t="shared" si="22"/>
        <v/>
      </c>
      <c r="BH49" s="31" t="str">
        <f t="shared" si="23"/>
        <v/>
      </c>
      <c r="BI49" s="31" t="str">
        <f t="shared" si="24"/>
        <v/>
      </c>
      <c r="BJ49" s="84" t="str">
        <f t="shared" si="25"/>
        <v/>
      </c>
    </row>
    <row r="50" spans="1:62" x14ac:dyDescent="0.2">
      <c r="A50" s="48"/>
      <c r="B50" s="48"/>
      <c r="C50" s="48"/>
      <c r="D50" s="48"/>
      <c r="E50" s="48"/>
      <c r="F50" s="79"/>
      <c r="G50" s="48"/>
      <c r="H50" s="48"/>
      <c r="I50" s="49"/>
      <c r="J50" s="50"/>
      <c r="K50" s="50"/>
      <c r="L50" s="50"/>
      <c r="M50" s="50"/>
      <c r="N50" s="50"/>
      <c r="O50" s="50"/>
      <c r="P50" s="79"/>
      <c r="Q50" s="50"/>
      <c r="R50" s="79"/>
      <c r="S50" s="49"/>
      <c r="T50" s="79"/>
      <c r="U50" s="49"/>
      <c r="V50" s="49"/>
      <c r="W50" s="49"/>
      <c r="X50" s="85"/>
      <c r="Y50" s="85"/>
      <c r="Z50" s="85"/>
      <c r="AA50" s="85"/>
      <c r="AB50" s="85"/>
      <c r="AC50" s="48"/>
      <c r="AD50" s="85"/>
      <c r="AE50" s="48"/>
      <c r="AF50" s="85"/>
      <c r="AG50" s="48"/>
      <c r="AH50" s="85"/>
      <c r="AI50" s="48"/>
      <c r="AJ50" s="85"/>
      <c r="AK50" s="48"/>
      <c r="AL50" s="48"/>
      <c r="AM50" s="48"/>
      <c r="AN50" s="5" t="str">
        <f>IF(AND(ISNA((VLOOKUP(F50,'2 Maakoodit'!A:A,1,FALSE)))=TRUE,ISBLANK(F50)=FALSE),"Maakoodia ei löydy maalistalta. ","")</f>
        <v/>
      </c>
      <c r="AO50" s="5" t="str">
        <f>IF(AND(ISNA((VLOOKUP(P50,'3 Toimialat'!A:A,1,FALSE)))=TRUE,ISBLANK(P50)=FALSE),"1. toimialakoodia ei löydy toimialalistalta. ","")</f>
        <v/>
      </c>
      <c r="AP50" s="5" t="str">
        <f>IF(AND(ISNA((VLOOKUP(R50,'3 Toimialat'!A:A,1,FALSE)))=TRUE,ISBLANK(R50)=FALSE),"2. toimialakoodia ei löydy toimialalistalta. ","")</f>
        <v/>
      </c>
      <c r="AQ50" s="5" t="str">
        <f>IF(AND(ISNA((VLOOKUP(T50,'3 Toimialat'!A:A,1,FALSE)))=TRUE,ISBLANK(T50)=FALSE),"3. toimialakoodia ei löydy toimialalistalta. ","")</f>
        <v/>
      </c>
      <c r="AR50" s="31" t="str">
        <f t="shared" si="7"/>
        <v/>
      </c>
      <c r="AS50" s="31" t="str">
        <f t="shared" si="8"/>
        <v/>
      </c>
      <c r="AT50" s="31" t="str">
        <f t="shared" si="9"/>
        <v/>
      </c>
      <c r="AU50" s="31" t="str">
        <f t="shared" si="10"/>
        <v/>
      </c>
      <c r="AV50" s="31" t="str">
        <f t="shared" si="11"/>
        <v/>
      </c>
      <c r="AW50" s="31" t="str">
        <f t="shared" si="12"/>
        <v/>
      </c>
      <c r="AX50" s="31" t="str">
        <f t="shared" si="13"/>
        <v/>
      </c>
      <c r="AY50" s="31" t="str">
        <f t="shared" si="14"/>
        <v/>
      </c>
      <c r="AZ50" s="31" t="str">
        <f t="shared" si="15"/>
        <v/>
      </c>
      <c r="BA50" s="31" t="str">
        <f t="shared" si="16"/>
        <v/>
      </c>
      <c r="BB50" s="31" t="str">
        <f t="shared" si="17"/>
        <v/>
      </c>
      <c r="BC50" s="3">
        <f t="shared" si="18"/>
        <v>0</v>
      </c>
      <c r="BD50" s="31" t="str">
        <f t="shared" si="19"/>
        <v/>
      </c>
      <c r="BE50" s="31" t="str">
        <f t="shared" si="20"/>
        <v/>
      </c>
      <c r="BF50" s="31" t="str">
        <f t="shared" si="21"/>
        <v/>
      </c>
      <c r="BG50" s="31" t="str">
        <f t="shared" si="22"/>
        <v/>
      </c>
      <c r="BH50" s="31" t="str">
        <f t="shared" si="23"/>
        <v/>
      </c>
      <c r="BI50" s="31" t="str">
        <f t="shared" si="24"/>
        <v/>
      </c>
      <c r="BJ50" s="84" t="str">
        <f t="shared" si="25"/>
        <v/>
      </c>
    </row>
    <row r="51" spans="1:62" x14ac:dyDescent="0.2">
      <c r="A51" s="48"/>
      <c r="B51" s="48"/>
      <c r="C51" s="48"/>
      <c r="D51" s="48"/>
      <c r="E51" s="48"/>
      <c r="F51" s="79"/>
      <c r="G51" s="48"/>
      <c r="H51" s="48"/>
      <c r="I51" s="49"/>
      <c r="J51" s="50"/>
      <c r="K51" s="50"/>
      <c r="L51" s="50"/>
      <c r="M51" s="50"/>
      <c r="N51" s="50"/>
      <c r="O51" s="50"/>
      <c r="P51" s="79"/>
      <c r="Q51" s="50"/>
      <c r="R51" s="79"/>
      <c r="S51" s="49"/>
      <c r="T51" s="79"/>
      <c r="U51" s="49"/>
      <c r="V51" s="49"/>
      <c r="W51" s="49"/>
      <c r="X51" s="85"/>
      <c r="Y51" s="85"/>
      <c r="Z51" s="85"/>
      <c r="AA51" s="85"/>
      <c r="AB51" s="85"/>
      <c r="AC51" s="48"/>
      <c r="AD51" s="85"/>
      <c r="AE51" s="48"/>
      <c r="AF51" s="85"/>
      <c r="AG51" s="48"/>
      <c r="AH51" s="85"/>
      <c r="AI51" s="48"/>
      <c r="AJ51" s="85"/>
      <c r="AK51" s="48"/>
      <c r="AL51" s="48"/>
      <c r="AM51" s="48"/>
      <c r="AN51" s="5" t="str">
        <f>IF(AND(ISNA((VLOOKUP(F51,'2 Maakoodit'!A:A,1,FALSE)))=TRUE,ISBLANK(F51)=FALSE),"Maakoodia ei löydy maalistalta. ","")</f>
        <v/>
      </c>
      <c r="AO51" s="5" t="str">
        <f>IF(AND(ISNA((VLOOKUP(P51,'3 Toimialat'!A:A,1,FALSE)))=TRUE,ISBLANK(P51)=FALSE),"1. toimialakoodia ei löydy toimialalistalta. ","")</f>
        <v/>
      </c>
      <c r="AP51" s="5" t="str">
        <f>IF(AND(ISNA((VLOOKUP(R51,'3 Toimialat'!A:A,1,FALSE)))=TRUE,ISBLANK(R51)=FALSE),"2. toimialakoodia ei löydy toimialalistalta. ","")</f>
        <v/>
      </c>
      <c r="AQ51" s="5" t="str">
        <f>IF(AND(ISNA((VLOOKUP(T51,'3 Toimialat'!A:A,1,FALSE)))=TRUE,ISBLANK(T51)=FALSE),"3. toimialakoodia ei löydy toimialalistalta. ","")</f>
        <v/>
      </c>
      <c r="AR51" s="31" t="str">
        <f t="shared" si="7"/>
        <v/>
      </c>
      <c r="AS51" s="31" t="str">
        <f t="shared" si="8"/>
        <v/>
      </c>
      <c r="AT51" s="31" t="str">
        <f t="shared" si="9"/>
        <v/>
      </c>
      <c r="AU51" s="31" t="str">
        <f t="shared" si="10"/>
        <v/>
      </c>
      <c r="AV51" s="31" t="str">
        <f t="shared" si="11"/>
        <v/>
      </c>
      <c r="AW51" s="31" t="str">
        <f t="shared" si="12"/>
        <v/>
      </c>
      <c r="AX51" s="31" t="str">
        <f t="shared" si="13"/>
        <v/>
      </c>
      <c r="AY51" s="31" t="str">
        <f t="shared" si="14"/>
        <v/>
      </c>
      <c r="AZ51" s="31" t="str">
        <f t="shared" si="15"/>
        <v/>
      </c>
      <c r="BA51" s="31" t="str">
        <f t="shared" si="16"/>
        <v/>
      </c>
      <c r="BB51" s="31" t="str">
        <f t="shared" si="17"/>
        <v/>
      </c>
      <c r="BC51" s="3">
        <f t="shared" si="18"/>
        <v>0</v>
      </c>
      <c r="BD51" s="31" t="str">
        <f t="shared" si="19"/>
        <v/>
      </c>
      <c r="BE51" s="31" t="str">
        <f t="shared" si="20"/>
        <v/>
      </c>
      <c r="BF51" s="31" t="str">
        <f t="shared" si="21"/>
        <v/>
      </c>
      <c r="BG51" s="31" t="str">
        <f t="shared" si="22"/>
        <v/>
      </c>
      <c r="BH51" s="31" t="str">
        <f t="shared" si="23"/>
        <v/>
      </c>
      <c r="BI51" s="31" t="str">
        <f t="shared" si="24"/>
        <v/>
      </c>
      <c r="BJ51" s="84" t="str">
        <f t="shared" si="25"/>
        <v/>
      </c>
    </row>
    <row r="52" spans="1:62" x14ac:dyDescent="0.2">
      <c r="A52" s="48"/>
      <c r="B52" s="48"/>
      <c r="C52" s="48"/>
      <c r="D52" s="48"/>
      <c r="E52" s="48"/>
      <c r="F52" s="79"/>
      <c r="G52" s="48"/>
      <c r="H52" s="48"/>
      <c r="I52" s="49"/>
      <c r="J52" s="50"/>
      <c r="K52" s="50"/>
      <c r="L52" s="50"/>
      <c r="M52" s="50"/>
      <c r="N52" s="50"/>
      <c r="O52" s="50"/>
      <c r="P52" s="79"/>
      <c r="Q52" s="50"/>
      <c r="R52" s="79"/>
      <c r="S52" s="49"/>
      <c r="T52" s="79"/>
      <c r="U52" s="49"/>
      <c r="V52" s="49"/>
      <c r="W52" s="49"/>
      <c r="X52" s="85"/>
      <c r="Y52" s="85"/>
      <c r="Z52" s="85"/>
      <c r="AA52" s="85"/>
      <c r="AB52" s="85"/>
      <c r="AC52" s="48"/>
      <c r="AD52" s="85"/>
      <c r="AE52" s="48"/>
      <c r="AF52" s="85"/>
      <c r="AG52" s="48"/>
      <c r="AH52" s="85"/>
      <c r="AI52" s="48"/>
      <c r="AJ52" s="85"/>
      <c r="AK52" s="48"/>
      <c r="AL52" s="48"/>
      <c r="AM52" s="48"/>
      <c r="AN52" s="5" t="str">
        <f>IF(AND(ISNA((VLOOKUP(F52,'2 Maakoodit'!A:A,1,FALSE)))=TRUE,ISBLANK(F52)=FALSE),"Maakoodia ei löydy maalistalta. ","")</f>
        <v/>
      </c>
      <c r="AO52" s="5" t="str">
        <f>IF(AND(ISNA((VLOOKUP(P52,'3 Toimialat'!A:A,1,FALSE)))=TRUE,ISBLANK(P52)=FALSE),"1. toimialakoodia ei löydy toimialalistalta. ","")</f>
        <v/>
      </c>
      <c r="AP52" s="5" t="str">
        <f>IF(AND(ISNA((VLOOKUP(R52,'3 Toimialat'!A:A,1,FALSE)))=TRUE,ISBLANK(R52)=FALSE),"2. toimialakoodia ei löydy toimialalistalta. ","")</f>
        <v/>
      </c>
      <c r="AQ52" s="5" t="str">
        <f>IF(AND(ISNA((VLOOKUP(T52,'3 Toimialat'!A:A,1,FALSE)))=TRUE,ISBLANK(T52)=FALSE),"3. toimialakoodia ei löydy toimialalistalta. ","")</f>
        <v/>
      </c>
      <c r="AR52" s="31" t="str">
        <f t="shared" si="7"/>
        <v/>
      </c>
      <c r="AS52" s="31" t="str">
        <f t="shared" si="8"/>
        <v/>
      </c>
      <c r="AT52" s="31" t="str">
        <f t="shared" si="9"/>
        <v/>
      </c>
      <c r="AU52" s="31" t="str">
        <f t="shared" si="10"/>
        <v/>
      </c>
      <c r="AV52" s="31" t="str">
        <f t="shared" si="11"/>
        <v/>
      </c>
      <c r="AW52" s="31" t="str">
        <f t="shared" si="12"/>
        <v/>
      </c>
      <c r="AX52" s="31" t="str">
        <f t="shared" si="13"/>
        <v/>
      </c>
      <c r="AY52" s="31" t="str">
        <f t="shared" si="14"/>
        <v/>
      </c>
      <c r="AZ52" s="31" t="str">
        <f t="shared" si="15"/>
        <v/>
      </c>
      <c r="BA52" s="31" t="str">
        <f t="shared" si="16"/>
        <v/>
      </c>
      <c r="BB52" s="31" t="str">
        <f t="shared" si="17"/>
        <v/>
      </c>
      <c r="BC52" s="3">
        <f t="shared" si="18"/>
        <v>0</v>
      </c>
      <c r="BD52" s="31" t="str">
        <f t="shared" si="19"/>
        <v/>
      </c>
      <c r="BE52" s="31" t="str">
        <f t="shared" si="20"/>
        <v/>
      </c>
      <c r="BF52" s="31" t="str">
        <f t="shared" si="21"/>
        <v/>
      </c>
      <c r="BG52" s="31" t="str">
        <f t="shared" si="22"/>
        <v/>
      </c>
      <c r="BH52" s="31" t="str">
        <f t="shared" si="23"/>
        <v/>
      </c>
      <c r="BI52" s="31" t="str">
        <f t="shared" si="24"/>
        <v/>
      </c>
      <c r="BJ52" s="84" t="str">
        <f t="shared" si="25"/>
        <v/>
      </c>
    </row>
    <row r="53" spans="1:62" x14ac:dyDescent="0.2">
      <c r="A53" s="48"/>
      <c r="B53" s="48"/>
      <c r="C53" s="48"/>
      <c r="D53" s="48"/>
      <c r="E53" s="48"/>
      <c r="F53" s="79"/>
      <c r="G53" s="48"/>
      <c r="H53" s="48"/>
      <c r="I53" s="49"/>
      <c r="J53" s="50"/>
      <c r="K53" s="50"/>
      <c r="L53" s="50"/>
      <c r="M53" s="50"/>
      <c r="N53" s="50"/>
      <c r="O53" s="50"/>
      <c r="P53" s="79"/>
      <c r="Q53" s="50"/>
      <c r="R53" s="79"/>
      <c r="S53" s="49"/>
      <c r="T53" s="79"/>
      <c r="U53" s="49"/>
      <c r="V53" s="49"/>
      <c r="W53" s="49"/>
      <c r="X53" s="85"/>
      <c r="Y53" s="85"/>
      <c r="Z53" s="85"/>
      <c r="AA53" s="85"/>
      <c r="AB53" s="85"/>
      <c r="AC53" s="48"/>
      <c r="AD53" s="85"/>
      <c r="AE53" s="48"/>
      <c r="AF53" s="85"/>
      <c r="AG53" s="48"/>
      <c r="AH53" s="85"/>
      <c r="AI53" s="48"/>
      <c r="AJ53" s="85"/>
      <c r="AK53" s="48"/>
      <c r="AL53" s="48"/>
      <c r="AM53" s="48"/>
      <c r="AN53" s="5" t="str">
        <f>IF(AND(ISNA((VLOOKUP(F53,'2 Maakoodit'!A:A,1,FALSE)))=TRUE,ISBLANK(F53)=FALSE),"Maakoodia ei löydy maalistalta. ","")</f>
        <v/>
      </c>
      <c r="AO53" s="5" t="str">
        <f>IF(AND(ISNA((VLOOKUP(P53,'3 Toimialat'!A:A,1,FALSE)))=TRUE,ISBLANK(P53)=FALSE),"1. toimialakoodia ei löydy toimialalistalta. ","")</f>
        <v/>
      </c>
      <c r="AP53" s="5" t="str">
        <f>IF(AND(ISNA((VLOOKUP(R53,'3 Toimialat'!A:A,1,FALSE)))=TRUE,ISBLANK(R53)=FALSE),"2. toimialakoodia ei löydy toimialalistalta. ","")</f>
        <v/>
      </c>
      <c r="AQ53" s="5" t="str">
        <f>IF(AND(ISNA((VLOOKUP(T53,'3 Toimialat'!A:A,1,FALSE)))=TRUE,ISBLANK(T53)=FALSE),"3. toimialakoodia ei löydy toimialalistalta. ","")</f>
        <v/>
      </c>
      <c r="AR53" s="31" t="str">
        <f t="shared" si="7"/>
        <v/>
      </c>
      <c r="AS53" s="31" t="str">
        <f t="shared" si="8"/>
        <v/>
      </c>
      <c r="AT53" s="31" t="str">
        <f t="shared" si="9"/>
        <v/>
      </c>
      <c r="AU53" s="31" t="str">
        <f t="shared" si="10"/>
        <v/>
      </c>
      <c r="AV53" s="31" t="str">
        <f t="shared" si="11"/>
        <v/>
      </c>
      <c r="AW53" s="31" t="str">
        <f t="shared" si="12"/>
        <v/>
      </c>
      <c r="AX53" s="31" t="str">
        <f t="shared" si="13"/>
        <v/>
      </c>
      <c r="AY53" s="31" t="str">
        <f t="shared" si="14"/>
        <v/>
      </c>
      <c r="AZ53" s="31" t="str">
        <f t="shared" si="15"/>
        <v/>
      </c>
      <c r="BA53" s="31" t="str">
        <f t="shared" si="16"/>
        <v/>
      </c>
      <c r="BB53" s="31" t="str">
        <f t="shared" si="17"/>
        <v/>
      </c>
      <c r="BC53" s="3">
        <f t="shared" si="18"/>
        <v>0</v>
      </c>
      <c r="BD53" s="31" t="str">
        <f t="shared" si="19"/>
        <v/>
      </c>
      <c r="BE53" s="31" t="str">
        <f t="shared" si="20"/>
        <v/>
      </c>
      <c r="BF53" s="31" t="str">
        <f t="shared" si="21"/>
        <v/>
      </c>
      <c r="BG53" s="31" t="str">
        <f t="shared" si="22"/>
        <v/>
      </c>
      <c r="BH53" s="31" t="str">
        <f t="shared" si="23"/>
        <v/>
      </c>
      <c r="BI53" s="31" t="str">
        <f t="shared" si="24"/>
        <v/>
      </c>
      <c r="BJ53" s="84" t="str">
        <f t="shared" si="25"/>
        <v/>
      </c>
    </row>
    <row r="54" spans="1:62" x14ac:dyDescent="0.2">
      <c r="A54" s="48"/>
      <c r="B54" s="48"/>
      <c r="C54" s="48"/>
      <c r="D54" s="48"/>
      <c r="E54" s="48"/>
      <c r="F54" s="79"/>
      <c r="G54" s="48"/>
      <c r="H54" s="48"/>
      <c r="I54" s="49"/>
      <c r="J54" s="50"/>
      <c r="K54" s="50"/>
      <c r="L54" s="50"/>
      <c r="M54" s="50"/>
      <c r="N54" s="50"/>
      <c r="O54" s="50"/>
      <c r="P54" s="79"/>
      <c r="Q54" s="50"/>
      <c r="R54" s="79"/>
      <c r="S54" s="49"/>
      <c r="T54" s="79"/>
      <c r="U54" s="49"/>
      <c r="V54" s="49"/>
      <c r="W54" s="49"/>
      <c r="X54" s="85"/>
      <c r="Y54" s="85"/>
      <c r="Z54" s="85"/>
      <c r="AA54" s="85"/>
      <c r="AB54" s="85"/>
      <c r="AC54" s="48"/>
      <c r="AD54" s="85"/>
      <c r="AE54" s="48"/>
      <c r="AF54" s="85"/>
      <c r="AG54" s="48"/>
      <c r="AH54" s="85"/>
      <c r="AI54" s="48"/>
      <c r="AJ54" s="85"/>
      <c r="AK54" s="48"/>
      <c r="AL54" s="48"/>
      <c r="AM54" s="48"/>
      <c r="AN54" s="5" t="str">
        <f>IF(AND(ISNA((VLOOKUP(F54,'2 Maakoodit'!A:A,1,FALSE)))=TRUE,ISBLANK(F54)=FALSE),"Maakoodia ei löydy maalistalta. ","")</f>
        <v/>
      </c>
      <c r="AO54" s="5" t="str">
        <f>IF(AND(ISNA((VLOOKUP(P54,'3 Toimialat'!A:A,1,FALSE)))=TRUE,ISBLANK(P54)=FALSE),"1. toimialakoodia ei löydy toimialalistalta. ","")</f>
        <v/>
      </c>
      <c r="AP54" s="5" t="str">
        <f>IF(AND(ISNA((VLOOKUP(R54,'3 Toimialat'!A:A,1,FALSE)))=TRUE,ISBLANK(R54)=FALSE),"2. toimialakoodia ei löydy toimialalistalta. ","")</f>
        <v/>
      </c>
      <c r="AQ54" s="5" t="str">
        <f>IF(AND(ISNA((VLOOKUP(T54,'3 Toimialat'!A:A,1,FALSE)))=TRUE,ISBLANK(T54)=FALSE),"3. toimialakoodia ei löydy toimialalistalta. ","")</f>
        <v/>
      </c>
      <c r="AR54" s="31" t="str">
        <f t="shared" si="7"/>
        <v/>
      </c>
      <c r="AS54" s="31" t="str">
        <f t="shared" si="8"/>
        <v/>
      </c>
      <c r="AT54" s="31" t="str">
        <f t="shared" si="9"/>
        <v/>
      </c>
      <c r="AU54" s="31" t="str">
        <f t="shared" si="10"/>
        <v/>
      </c>
      <c r="AV54" s="31" t="str">
        <f t="shared" si="11"/>
        <v/>
      </c>
      <c r="AW54" s="31" t="str">
        <f t="shared" si="12"/>
        <v/>
      </c>
      <c r="AX54" s="31" t="str">
        <f t="shared" si="13"/>
        <v/>
      </c>
      <c r="AY54" s="31" t="str">
        <f t="shared" si="14"/>
        <v/>
      </c>
      <c r="AZ54" s="31" t="str">
        <f t="shared" si="15"/>
        <v/>
      </c>
      <c r="BA54" s="31" t="str">
        <f t="shared" si="16"/>
        <v/>
      </c>
      <c r="BB54" s="31" t="str">
        <f t="shared" si="17"/>
        <v/>
      </c>
      <c r="BC54" s="3">
        <f t="shared" si="18"/>
        <v>0</v>
      </c>
      <c r="BD54" s="31" t="str">
        <f t="shared" si="19"/>
        <v/>
      </c>
      <c r="BE54" s="31" t="str">
        <f t="shared" si="20"/>
        <v/>
      </c>
      <c r="BF54" s="31" t="str">
        <f t="shared" si="21"/>
        <v/>
      </c>
      <c r="BG54" s="31" t="str">
        <f t="shared" si="22"/>
        <v/>
      </c>
      <c r="BH54" s="31" t="str">
        <f t="shared" si="23"/>
        <v/>
      </c>
      <c r="BI54" s="31" t="str">
        <f t="shared" si="24"/>
        <v/>
      </c>
      <c r="BJ54" s="84" t="str">
        <f t="shared" si="25"/>
        <v/>
      </c>
    </row>
    <row r="55" spans="1:62" x14ac:dyDescent="0.2">
      <c r="A55" s="48"/>
      <c r="B55" s="48"/>
      <c r="C55" s="48"/>
      <c r="D55" s="48"/>
      <c r="E55" s="48"/>
      <c r="F55" s="79"/>
      <c r="G55" s="48"/>
      <c r="H55" s="48"/>
      <c r="I55" s="49"/>
      <c r="J55" s="50"/>
      <c r="K55" s="50"/>
      <c r="L55" s="50"/>
      <c r="M55" s="50"/>
      <c r="N55" s="50"/>
      <c r="O55" s="50"/>
      <c r="P55" s="79"/>
      <c r="Q55" s="50"/>
      <c r="R55" s="79"/>
      <c r="S55" s="49"/>
      <c r="T55" s="79"/>
      <c r="U55" s="49"/>
      <c r="V55" s="49"/>
      <c r="W55" s="49"/>
      <c r="X55" s="85"/>
      <c r="Y55" s="85"/>
      <c r="Z55" s="85"/>
      <c r="AA55" s="85"/>
      <c r="AB55" s="85"/>
      <c r="AC55" s="48"/>
      <c r="AD55" s="85"/>
      <c r="AE55" s="48"/>
      <c r="AF55" s="85"/>
      <c r="AG55" s="48"/>
      <c r="AH55" s="85"/>
      <c r="AI55" s="48"/>
      <c r="AJ55" s="85"/>
      <c r="AK55" s="48"/>
      <c r="AL55" s="48"/>
      <c r="AM55" s="48"/>
      <c r="AN55" s="5" t="str">
        <f>IF(AND(ISNA((VLOOKUP(F55,'2 Maakoodit'!A:A,1,FALSE)))=TRUE,ISBLANK(F55)=FALSE),"Maakoodia ei löydy maalistalta. ","")</f>
        <v/>
      </c>
      <c r="AO55" s="5" t="str">
        <f>IF(AND(ISNA((VLOOKUP(P55,'3 Toimialat'!A:A,1,FALSE)))=TRUE,ISBLANK(P55)=FALSE),"1. toimialakoodia ei löydy toimialalistalta. ","")</f>
        <v/>
      </c>
      <c r="AP55" s="5" t="str">
        <f>IF(AND(ISNA((VLOOKUP(R55,'3 Toimialat'!A:A,1,FALSE)))=TRUE,ISBLANK(R55)=FALSE),"2. toimialakoodia ei löydy toimialalistalta. ","")</f>
        <v/>
      </c>
      <c r="AQ55" s="5" t="str">
        <f>IF(AND(ISNA((VLOOKUP(T55,'3 Toimialat'!A:A,1,FALSE)))=TRUE,ISBLANK(T55)=FALSE),"3. toimialakoodia ei löydy toimialalistalta. ","")</f>
        <v/>
      </c>
      <c r="AR55" s="31" t="str">
        <f t="shared" si="7"/>
        <v/>
      </c>
      <c r="AS55" s="31" t="str">
        <f t="shared" si="8"/>
        <v/>
      </c>
      <c r="AT55" s="31" t="str">
        <f t="shared" si="9"/>
        <v/>
      </c>
      <c r="AU55" s="31" t="str">
        <f t="shared" si="10"/>
        <v/>
      </c>
      <c r="AV55" s="31" t="str">
        <f t="shared" si="11"/>
        <v/>
      </c>
      <c r="AW55" s="31" t="str">
        <f t="shared" si="12"/>
        <v/>
      </c>
      <c r="AX55" s="31" t="str">
        <f t="shared" si="13"/>
        <v/>
      </c>
      <c r="AY55" s="31" t="str">
        <f t="shared" si="14"/>
        <v/>
      </c>
      <c r="AZ55" s="31" t="str">
        <f t="shared" si="15"/>
        <v/>
      </c>
      <c r="BA55" s="31" t="str">
        <f t="shared" si="16"/>
        <v/>
      </c>
      <c r="BB55" s="31" t="str">
        <f t="shared" si="17"/>
        <v/>
      </c>
      <c r="BC55" s="3">
        <f t="shared" si="18"/>
        <v>0</v>
      </c>
      <c r="BD55" s="31" t="str">
        <f t="shared" si="19"/>
        <v/>
      </c>
      <c r="BE55" s="31" t="str">
        <f t="shared" si="20"/>
        <v/>
      </c>
      <c r="BF55" s="31" t="str">
        <f t="shared" si="21"/>
        <v/>
      </c>
      <c r="BG55" s="31" t="str">
        <f t="shared" si="22"/>
        <v/>
      </c>
      <c r="BH55" s="31" t="str">
        <f t="shared" si="23"/>
        <v/>
      </c>
      <c r="BI55" s="31" t="str">
        <f t="shared" si="24"/>
        <v/>
      </c>
      <c r="BJ55" s="84" t="str">
        <f t="shared" si="25"/>
        <v/>
      </c>
    </row>
    <row r="56" spans="1:62" x14ac:dyDescent="0.2">
      <c r="A56" s="48"/>
      <c r="B56" s="48"/>
      <c r="C56" s="48"/>
      <c r="D56" s="48"/>
      <c r="E56" s="48"/>
      <c r="F56" s="79"/>
      <c r="G56" s="48"/>
      <c r="H56" s="48"/>
      <c r="I56" s="49"/>
      <c r="J56" s="50"/>
      <c r="K56" s="50"/>
      <c r="L56" s="50"/>
      <c r="M56" s="50"/>
      <c r="N56" s="50"/>
      <c r="O56" s="50"/>
      <c r="P56" s="79"/>
      <c r="Q56" s="50"/>
      <c r="R56" s="79"/>
      <c r="S56" s="49"/>
      <c r="T56" s="79"/>
      <c r="U56" s="49"/>
      <c r="V56" s="49"/>
      <c r="W56" s="49"/>
      <c r="X56" s="85"/>
      <c r="Y56" s="85"/>
      <c r="Z56" s="85"/>
      <c r="AA56" s="85"/>
      <c r="AB56" s="85"/>
      <c r="AC56" s="48"/>
      <c r="AD56" s="85"/>
      <c r="AE56" s="48"/>
      <c r="AF56" s="85"/>
      <c r="AG56" s="48"/>
      <c r="AH56" s="85"/>
      <c r="AI56" s="48"/>
      <c r="AJ56" s="85"/>
      <c r="AK56" s="48"/>
      <c r="AL56" s="48"/>
      <c r="AM56" s="48"/>
      <c r="AN56" s="5" t="str">
        <f>IF(AND(ISNA((VLOOKUP(F56,'2 Maakoodit'!A:A,1,FALSE)))=TRUE,ISBLANK(F56)=FALSE),"Maakoodia ei löydy maalistalta. ","")</f>
        <v/>
      </c>
      <c r="AO56" s="5" t="str">
        <f>IF(AND(ISNA((VLOOKUP(P56,'3 Toimialat'!A:A,1,FALSE)))=TRUE,ISBLANK(P56)=FALSE),"1. toimialakoodia ei löydy toimialalistalta. ","")</f>
        <v/>
      </c>
      <c r="AP56" s="5" t="str">
        <f>IF(AND(ISNA((VLOOKUP(R56,'3 Toimialat'!A:A,1,FALSE)))=TRUE,ISBLANK(R56)=FALSE),"2. toimialakoodia ei löydy toimialalistalta. ","")</f>
        <v/>
      </c>
      <c r="AQ56" s="5" t="str">
        <f>IF(AND(ISNA((VLOOKUP(T56,'3 Toimialat'!A:A,1,FALSE)))=TRUE,ISBLANK(T56)=FALSE),"3. toimialakoodia ei löydy toimialalistalta. ","")</f>
        <v/>
      </c>
      <c r="AR56" s="31" t="str">
        <f t="shared" si="7"/>
        <v/>
      </c>
      <c r="AS56" s="31" t="str">
        <f t="shared" si="8"/>
        <v/>
      </c>
      <c r="AT56" s="31" t="str">
        <f t="shared" si="9"/>
        <v/>
      </c>
      <c r="AU56" s="31" t="str">
        <f t="shared" si="10"/>
        <v/>
      </c>
      <c r="AV56" s="31" t="str">
        <f t="shared" si="11"/>
        <v/>
      </c>
      <c r="AW56" s="31" t="str">
        <f t="shared" si="12"/>
        <v/>
      </c>
      <c r="AX56" s="31" t="str">
        <f t="shared" si="13"/>
        <v/>
      </c>
      <c r="AY56" s="31" t="str">
        <f t="shared" si="14"/>
        <v/>
      </c>
      <c r="AZ56" s="31" t="str">
        <f t="shared" si="15"/>
        <v/>
      </c>
      <c r="BA56" s="31" t="str">
        <f t="shared" si="16"/>
        <v/>
      </c>
      <c r="BB56" s="31" t="str">
        <f t="shared" si="17"/>
        <v/>
      </c>
      <c r="BC56" s="3">
        <f t="shared" si="18"/>
        <v>0</v>
      </c>
      <c r="BD56" s="31" t="str">
        <f t="shared" si="19"/>
        <v/>
      </c>
      <c r="BE56" s="31" t="str">
        <f t="shared" si="20"/>
        <v/>
      </c>
      <c r="BF56" s="31" t="str">
        <f t="shared" si="21"/>
        <v/>
      </c>
      <c r="BG56" s="31" t="str">
        <f t="shared" si="22"/>
        <v/>
      </c>
      <c r="BH56" s="31" t="str">
        <f t="shared" si="23"/>
        <v/>
      </c>
      <c r="BI56" s="31" t="str">
        <f t="shared" si="24"/>
        <v/>
      </c>
      <c r="BJ56" s="84" t="str">
        <f t="shared" si="25"/>
        <v/>
      </c>
    </row>
    <row r="57" spans="1:62" x14ac:dyDescent="0.2">
      <c r="A57" s="48"/>
      <c r="B57" s="48"/>
      <c r="C57" s="48"/>
      <c r="D57" s="48"/>
      <c r="E57" s="48"/>
      <c r="F57" s="79"/>
      <c r="G57" s="48"/>
      <c r="H57" s="48"/>
      <c r="I57" s="49"/>
      <c r="J57" s="50"/>
      <c r="K57" s="50"/>
      <c r="L57" s="50"/>
      <c r="M57" s="50"/>
      <c r="N57" s="50"/>
      <c r="O57" s="50"/>
      <c r="P57" s="79"/>
      <c r="Q57" s="50"/>
      <c r="R57" s="79"/>
      <c r="S57" s="49"/>
      <c r="T57" s="79"/>
      <c r="U57" s="49"/>
      <c r="V57" s="49"/>
      <c r="W57" s="49"/>
      <c r="X57" s="85"/>
      <c r="Y57" s="85"/>
      <c r="Z57" s="85"/>
      <c r="AA57" s="85"/>
      <c r="AB57" s="85"/>
      <c r="AC57" s="48"/>
      <c r="AD57" s="85"/>
      <c r="AE57" s="48"/>
      <c r="AF57" s="85"/>
      <c r="AG57" s="48"/>
      <c r="AH57" s="85"/>
      <c r="AI57" s="48"/>
      <c r="AJ57" s="85"/>
      <c r="AK57" s="48"/>
      <c r="AL57" s="48"/>
      <c r="AM57" s="48"/>
      <c r="AN57" s="5" t="str">
        <f>IF(AND(ISNA((VLOOKUP(F57,'2 Maakoodit'!A:A,1,FALSE)))=TRUE,ISBLANK(F57)=FALSE),"Maakoodia ei löydy maalistalta. ","")</f>
        <v/>
      </c>
      <c r="AO57" s="5" t="str">
        <f>IF(AND(ISNA((VLOOKUP(P57,'3 Toimialat'!A:A,1,FALSE)))=TRUE,ISBLANK(P57)=FALSE),"1. toimialakoodia ei löydy toimialalistalta. ","")</f>
        <v/>
      </c>
      <c r="AP57" s="5" t="str">
        <f>IF(AND(ISNA((VLOOKUP(R57,'3 Toimialat'!A:A,1,FALSE)))=TRUE,ISBLANK(R57)=FALSE),"2. toimialakoodia ei löydy toimialalistalta. ","")</f>
        <v/>
      </c>
      <c r="AQ57" s="5" t="str">
        <f>IF(AND(ISNA((VLOOKUP(T57,'3 Toimialat'!A:A,1,FALSE)))=TRUE,ISBLANK(T57)=FALSE),"3. toimialakoodia ei löydy toimialalistalta. ","")</f>
        <v/>
      </c>
      <c r="AR57" s="31" t="str">
        <f t="shared" si="7"/>
        <v/>
      </c>
      <c r="AS57" s="31" t="str">
        <f t="shared" si="8"/>
        <v/>
      </c>
      <c r="AT57" s="31" t="str">
        <f t="shared" si="9"/>
        <v/>
      </c>
      <c r="AU57" s="31" t="str">
        <f t="shared" si="10"/>
        <v/>
      </c>
      <c r="AV57" s="31" t="str">
        <f t="shared" si="11"/>
        <v/>
      </c>
      <c r="AW57" s="31" t="str">
        <f t="shared" si="12"/>
        <v/>
      </c>
      <c r="AX57" s="31" t="str">
        <f t="shared" si="13"/>
        <v/>
      </c>
      <c r="AY57" s="31" t="str">
        <f t="shared" si="14"/>
        <v/>
      </c>
      <c r="AZ57" s="31" t="str">
        <f t="shared" si="15"/>
        <v/>
      </c>
      <c r="BA57" s="31" t="str">
        <f t="shared" si="16"/>
        <v/>
      </c>
      <c r="BB57" s="31" t="str">
        <f t="shared" si="17"/>
        <v/>
      </c>
      <c r="BC57" s="3">
        <f t="shared" si="18"/>
        <v>0</v>
      </c>
      <c r="BD57" s="31" t="str">
        <f t="shared" si="19"/>
        <v/>
      </c>
      <c r="BE57" s="31" t="str">
        <f t="shared" si="20"/>
        <v/>
      </c>
      <c r="BF57" s="31" t="str">
        <f t="shared" si="21"/>
        <v/>
      </c>
      <c r="BG57" s="31" t="str">
        <f t="shared" si="22"/>
        <v/>
      </c>
      <c r="BH57" s="31" t="str">
        <f t="shared" si="23"/>
        <v/>
      </c>
      <c r="BI57" s="31" t="str">
        <f t="shared" si="24"/>
        <v/>
      </c>
      <c r="BJ57" s="84" t="str">
        <f t="shared" si="25"/>
        <v/>
      </c>
    </row>
    <row r="58" spans="1:62" x14ac:dyDescent="0.2">
      <c r="A58" s="48"/>
      <c r="B58" s="48"/>
      <c r="C58" s="48"/>
      <c r="D58" s="48"/>
      <c r="E58" s="48"/>
      <c r="F58" s="79"/>
      <c r="G58" s="48"/>
      <c r="H58" s="48"/>
      <c r="I58" s="49"/>
      <c r="J58" s="50"/>
      <c r="K58" s="50"/>
      <c r="L58" s="50"/>
      <c r="M58" s="50"/>
      <c r="N58" s="50"/>
      <c r="O58" s="50"/>
      <c r="P58" s="79"/>
      <c r="Q58" s="50"/>
      <c r="R58" s="79"/>
      <c r="S58" s="49"/>
      <c r="T58" s="79"/>
      <c r="U58" s="49"/>
      <c r="V58" s="49"/>
      <c r="W58" s="49"/>
      <c r="X58" s="85"/>
      <c r="Y58" s="85"/>
      <c r="Z58" s="85"/>
      <c r="AA58" s="85"/>
      <c r="AB58" s="85"/>
      <c r="AC58" s="48"/>
      <c r="AD58" s="85"/>
      <c r="AE58" s="48"/>
      <c r="AF58" s="85"/>
      <c r="AG58" s="48"/>
      <c r="AH58" s="85"/>
      <c r="AI58" s="48"/>
      <c r="AJ58" s="85"/>
      <c r="AK58" s="48"/>
      <c r="AL58" s="48"/>
      <c r="AM58" s="48"/>
      <c r="AN58" s="5" t="str">
        <f>IF(AND(ISNA((VLOOKUP(F58,'2 Maakoodit'!A:A,1,FALSE)))=TRUE,ISBLANK(F58)=FALSE),"Maakoodia ei löydy maalistalta. ","")</f>
        <v/>
      </c>
      <c r="AO58" s="5" t="str">
        <f>IF(AND(ISNA((VLOOKUP(P58,'3 Toimialat'!A:A,1,FALSE)))=TRUE,ISBLANK(P58)=FALSE),"1. toimialakoodia ei löydy toimialalistalta. ","")</f>
        <v/>
      </c>
      <c r="AP58" s="5" t="str">
        <f>IF(AND(ISNA((VLOOKUP(R58,'3 Toimialat'!A:A,1,FALSE)))=TRUE,ISBLANK(R58)=FALSE),"2. toimialakoodia ei löydy toimialalistalta. ","")</f>
        <v/>
      </c>
      <c r="AQ58" s="5" t="str">
        <f>IF(AND(ISNA((VLOOKUP(T58,'3 Toimialat'!A:A,1,FALSE)))=TRUE,ISBLANK(T58)=FALSE),"3. toimialakoodia ei löydy toimialalistalta. ","")</f>
        <v/>
      </c>
      <c r="AR58" s="31" t="str">
        <f t="shared" si="7"/>
        <v/>
      </c>
      <c r="AS58" s="31" t="str">
        <f t="shared" si="8"/>
        <v/>
      </c>
      <c r="AT58" s="31" t="str">
        <f t="shared" si="9"/>
        <v/>
      </c>
      <c r="AU58" s="31" t="str">
        <f t="shared" si="10"/>
        <v/>
      </c>
      <c r="AV58" s="31" t="str">
        <f t="shared" si="11"/>
        <v/>
      </c>
      <c r="AW58" s="31" t="str">
        <f t="shared" si="12"/>
        <v/>
      </c>
      <c r="AX58" s="31" t="str">
        <f t="shared" si="13"/>
        <v/>
      </c>
      <c r="AY58" s="31" t="str">
        <f t="shared" si="14"/>
        <v/>
      </c>
      <c r="AZ58" s="31" t="str">
        <f t="shared" si="15"/>
        <v/>
      </c>
      <c r="BA58" s="31" t="str">
        <f t="shared" si="16"/>
        <v/>
      </c>
      <c r="BB58" s="31" t="str">
        <f t="shared" si="17"/>
        <v/>
      </c>
      <c r="BC58" s="3">
        <f t="shared" si="18"/>
        <v>0</v>
      </c>
      <c r="BD58" s="31" t="str">
        <f t="shared" si="19"/>
        <v/>
      </c>
      <c r="BE58" s="31" t="str">
        <f t="shared" si="20"/>
        <v/>
      </c>
      <c r="BF58" s="31" t="str">
        <f t="shared" si="21"/>
        <v/>
      </c>
      <c r="BG58" s="31" t="str">
        <f t="shared" si="22"/>
        <v/>
      </c>
      <c r="BH58" s="31" t="str">
        <f t="shared" si="23"/>
        <v/>
      </c>
      <c r="BI58" s="31" t="str">
        <f t="shared" si="24"/>
        <v/>
      </c>
      <c r="BJ58" s="84" t="str">
        <f t="shared" si="25"/>
        <v/>
      </c>
    </row>
    <row r="59" spans="1:62" x14ac:dyDescent="0.2">
      <c r="A59" s="48"/>
      <c r="B59" s="48"/>
      <c r="C59" s="48"/>
      <c r="D59" s="48"/>
      <c r="E59" s="48"/>
      <c r="F59" s="79"/>
      <c r="G59" s="48"/>
      <c r="H59" s="48"/>
      <c r="I59" s="49"/>
      <c r="J59" s="50"/>
      <c r="K59" s="50"/>
      <c r="L59" s="50"/>
      <c r="M59" s="50"/>
      <c r="N59" s="50"/>
      <c r="O59" s="50"/>
      <c r="P59" s="79"/>
      <c r="Q59" s="50"/>
      <c r="R59" s="79"/>
      <c r="S59" s="49"/>
      <c r="T59" s="79"/>
      <c r="U59" s="49"/>
      <c r="V59" s="49"/>
      <c r="W59" s="49"/>
      <c r="X59" s="85"/>
      <c r="Y59" s="85"/>
      <c r="Z59" s="85"/>
      <c r="AA59" s="85"/>
      <c r="AB59" s="85"/>
      <c r="AC59" s="48"/>
      <c r="AD59" s="85"/>
      <c r="AE59" s="48"/>
      <c r="AF59" s="85"/>
      <c r="AG59" s="48"/>
      <c r="AH59" s="85"/>
      <c r="AI59" s="48"/>
      <c r="AJ59" s="85"/>
      <c r="AK59" s="48"/>
      <c r="AL59" s="48"/>
      <c r="AM59" s="48"/>
      <c r="AN59" s="5" t="str">
        <f>IF(AND(ISNA((VLOOKUP(F59,'2 Maakoodit'!A:A,1,FALSE)))=TRUE,ISBLANK(F59)=FALSE),"Maakoodia ei löydy maalistalta. ","")</f>
        <v/>
      </c>
      <c r="AO59" s="5" t="str">
        <f>IF(AND(ISNA((VLOOKUP(P59,'3 Toimialat'!A:A,1,FALSE)))=TRUE,ISBLANK(P59)=FALSE),"1. toimialakoodia ei löydy toimialalistalta. ","")</f>
        <v/>
      </c>
      <c r="AP59" s="5" t="str">
        <f>IF(AND(ISNA((VLOOKUP(R59,'3 Toimialat'!A:A,1,FALSE)))=TRUE,ISBLANK(R59)=FALSE),"2. toimialakoodia ei löydy toimialalistalta. ","")</f>
        <v/>
      </c>
      <c r="AQ59" s="5" t="str">
        <f>IF(AND(ISNA((VLOOKUP(T59,'3 Toimialat'!A:A,1,FALSE)))=TRUE,ISBLANK(T59)=FALSE),"3. toimialakoodia ei löydy toimialalistalta. ","")</f>
        <v/>
      </c>
      <c r="AR59" s="31" t="str">
        <f t="shared" si="7"/>
        <v/>
      </c>
      <c r="AS59" s="31" t="str">
        <f t="shared" si="8"/>
        <v/>
      </c>
      <c r="AT59" s="31" t="str">
        <f t="shared" si="9"/>
        <v/>
      </c>
      <c r="AU59" s="31" t="str">
        <f t="shared" si="10"/>
        <v/>
      </c>
      <c r="AV59" s="31" t="str">
        <f t="shared" si="11"/>
        <v/>
      </c>
      <c r="AW59" s="31" t="str">
        <f t="shared" si="12"/>
        <v/>
      </c>
      <c r="AX59" s="31" t="str">
        <f t="shared" si="13"/>
        <v/>
      </c>
      <c r="AY59" s="31" t="str">
        <f t="shared" si="14"/>
        <v/>
      </c>
      <c r="AZ59" s="31" t="str">
        <f t="shared" si="15"/>
        <v/>
      </c>
      <c r="BA59" s="31" t="str">
        <f t="shared" si="16"/>
        <v/>
      </c>
      <c r="BB59" s="31" t="str">
        <f t="shared" si="17"/>
        <v/>
      </c>
      <c r="BC59" s="3">
        <f t="shared" si="18"/>
        <v>0</v>
      </c>
      <c r="BD59" s="31" t="str">
        <f t="shared" si="19"/>
        <v/>
      </c>
      <c r="BE59" s="31" t="str">
        <f t="shared" si="20"/>
        <v/>
      </c>
      <c r="BF59" s="31" t="str">
        <f t="shared" si="21"/>
        <v/>
      </c>
      <c r="BG59" s="31" t="str">
        <f t="shared" si="22"/>
        <v/>
      </c>
      <c r="BH59" s="31" t="str">
        <f t="shared" si="23"/>
        <v/>
      </c>
      <c r="BI59" s="31" t="str">
        <f t="shared" si="24"/>
        <v/>
      </c>
      <c r="BJ59" s="84" t="str">
        <f t="shared" si="25"/>
        <v/>
      </c>
    </row>
    <row r="60" spans="1:62" x14ac:dyDescent="0.2">
      <c r="A60" s="48"/>
      <c r="B60" s="48"/>
      <c r="C60" s="48"/>
      <c r="D60" s="48"/>
      <c r="E60" s="48"/>
      <c r="F60" s="79"/>
      <c r="G60" s="48"/>
      <c r="H60" s="48"/>
      <c r="I60" s="49"/>
      <c r="J60" s="50"/>
      <c r="K60" s="50"/>
      <c r="L60" s="50"/>
      <c r="M60" s="50"/>
      <c r="N60" s="50"/>
      <c r="O60" s="50"/>
      <c r="P60" s="79"/>
      <c r="Q60" s="50"/>
      <c r="R60" s="79"/>
      <c r="S60" s="49"/>
      <c r="T60" s="79"/>
      <c r="U60" s="49"/>
      <c r="V60" s="49"/>
      <c r="W60" s="49"/>
      <c r="X60" s="85"/>
      <c r="Y60" s="85"/>
      <c r="Z60" s="85"/>
      <c r="AA60" s="85"/>
      <c r="AB60" s="85"/>
      <c r="AC60" s="48"/>
      <c r="AD60" s="85"/>
      <c r="AE60" s="48"/>
      <c r="AF60" s="85"/>
      <c r="AG60" s="48"/>
      <c r="AH60" s="85"/>
      <c r="AI60" s="48"/>
      <c r="AJ60" s="85"/>
      <c r="AK60" s="48"/>
      <c r="AL60" s="48"/>
      <c r="AM60" s="48"/>
      <c r="AN60" s="5" t="str">
        <f>IF(AND(ISNA((VLOOKUP(F60,'2 Maakoodit'!A:A,1,FALSE)))=TRUE,ISBLANK(F60)=FALSE),"Maakoodia ei löydy maalistalta. ","")</f>
        <v/>
      </c>
      <c r="AO60" s="5" t="str">
        <f>IF(AND(ISNA((VLOOKUP(P60,'3 Toimialat'!A:A,1,FALSE)))=TRUE,ISBLANK(P60)=FALSE),"1. toimialakoodia ei löydy toimialalistalta. ","")</f>
        <v/>
      </c>
      <c r="AP60" s="5" t="str">
        <f>IF(AND(ISNA((VLOOKUP(R60,'3 Toimialat'!A:A,1,FALSE)))=TRUE,ISBLANK(R60)=FALSE),"2. toimialakoodia ei löydy toimialalistalta. ","")</f>
        <v/>
      </c>
      <c r="AQ60" s="5" t="str">
        <f>IF(AND(ISNA((VLOOKUP(T60,'3 Toimialat'!A:A,1,FALSE)))=TRUE,ISBLANK(T60)=FALSE),"3. toimialakoodia ei löydy toimialalistalta. ","")</f>
        <v/>
      </c>
      <c r="AR60" s="31" t="str">
        <f t="shared" si="7"/>
        <v/>
      </c>
      <c r="AS60" s="31" t="str">
        <f t="shared" si="8"/>
        <v/>
      </c>
      <c r="AT60" s="31" t="str">
        <f t="shared" si="9"/>
        <v/>
      </c>
      <c r="AU60" s="31" t="str">
        <f t="shared" si="10"/>
        <v/>
      </c>
      <c r="AV60" s="31" t="str">
        <f t="shared" si="11"/>
        <v/>
      </c>
      <c r="AW60" s="31" t="str">
        <f t="shared" si="12"/>
        <v/>
      </c>
      <c r="AX60" s="31" t="str">
        <f t="shared" si="13"/>
        <v/>
      </c>
      <c r="AY60" s="31" t="str">
        <f t="shared" si="14"/>
        <v/>
      </c>
      <c r="AZ60" s="31" t="str">
        <f t="shared" si="15"/>
        <v/>
      </c>
      <c r="BA60" s="31" t="str">
        <f t="shared" si="16"/>
        <v/>
      </c>
      <c r="BB60" s="31" t="str">
        <f t="shared" si="17"/>
        <v/>
      </c>
      <c r="BC60" s="3">
        <f t="shared" si="18"/>
        <v>0</v>
      </c>
      <c r="BD60" s="31" t="str">
        <f t="shared" si="19"/>
        <v/>
      </c>
      <c r="BE60" s="31" t="str">
        <f t="shared" si="20"/>
        <v/>
      </c>
      <c r="BF60" s="31" t="str">
        <f t="shared" si="21"/>
        <v/>
      </c>
      <c r="BG60" s="31" t="str">
        <f t="shared" si="22"/>
        <v/>
      </c>
      <c r="BH60" s="31" t="str">
        <f t="shared" si="23"/>
        <v/>
      </c>
      <c r="BI60" s="31" t="str">
        <f t="shared" si="24"/>
        <v/>
      </c>
      <c r="BJ60" s="84" t="str">
        <f t="shared" si="25"/>
        <v/>
      </c>
    </row>
    <row r="61" spans="1:62" x14ac:dyDescent="0.2">
      <c r="A61" s="48"/>
      <c r="B61" s="48"/>
      <c r="C61" s="48"/>
      <c r="D61" s="48"/>
      <c r="E61" s="48"/>
      <c r="F61" s="79"/>
      <c r="G61" s="48"/>
      <c r="H61" s="48"/>
      <c r="I61" s="49"/>
      <c r="J61" s="50"/>
      <c r="K61" s="50"/>
      <c r="L61" s="50"/>
      <c r="M61" s="50"/>
      <c r="N61" s="50"/>
      <c r="O61" s="50"/>
      <c r="P61" s="79"/>
      <c r="Q61" s="50"/>
      <c r="R61" s="79"/>
      <c r="S61" s="49"/>
      <c r="T61" s="79"/>
      <c r="U61" s="49"/>
      <c r="V61" s="49"/>
      <c r="W61" s="49"/>
      <c r="X61" s="85"/>
      <c r="Y61" s="85"/>
      <c r="Z61" s="85"/>
      <c r="AA61" s="85"/>
      <c r="AB61" s="85"/>
      <c r="AC61" s="48"/>
      <c r="AD61" s="85"/>
      <c r="AE61" s="48"/>
      <c r="AF61" s="85"/>
      <c r="AG61" s="48"/>
      <c r="AH61" s="85"/>
      <c r="AI61" s="48"/>
      <c r="AJ61" s="85"/>
      <c r="AK61" s="48"/>
      <c r="AL61" s="48"/>
      <c r="AM61" s="48"/>
      <c r="AN61" s="5" t="str">
        <f>IF(AND(ISNA((VLOOKUP(F61,'2 Maakoodit'!A:A,1,FALSE)))=TRUE,ISBLANK(F61)=FALSE),"Maakoodia ei löydy maalistalta. ","")</f>
        <v/>
      </c>
      <c r="AO61" s="5" t="str">
        <f>IF(AND(ISNA((VLOOKUP(P61,'3 Toimialat'!A:A,1,FALSE)))=TRUE,ISBLANK(P61)=FALSE),"1. toimialakoodia ei löydy toimialalistalta. ","")</f>
        <v/>
      </c>
      <c r="AP61" s="5" t="str">
        <f>IF(AND(ISNA((VLOOKUP(R61,'3 Toimialat'!A:A,1,FALSE)))=TRUE,ISBLANK(R61)=FALSE),"2. toimialakoodia ei löydy toimialalistalta. ","")</f>
        <v/>
      </c>
      <c r="AQ61" s="5" t="str">
        <f>IF(AND(ISNA((VLOOKUP(T61,'3 Toimialat'!A:A,1,FALSE)))=TRUE,ISBLANK(T61)=FALSE),"3. toimialakoodia ei löydy toimialalistalta. ","")</f>
        <v/>
      </c>
      <c r="AR61" s="31" t="str">
        <f t="shared" si="7"/>
        <v/>
      </c>
      <c r="AS61" s="31" t="str">
        <f t="shared" si="8"/>
        <v/>
      </c>
      <c r="AT61" s="31" t="str">
        <f t="shared" si="9"/>
        <v/>
      </c>
      <c r="AU61" s="31" t="str">
        <f t="shared" si="10"/>
        <v/>
      </c>
      <c r="AV61" s="31" t="str">
        <f t="shared" si="11"/>
        <v/>
      </c>
      <c r="AW61" s="31" t="str">
        <f t="shared" si="12"/>
        <v/>
      </c>
      <c r="AX61" s="31" t="str">
        <f t="shared" si="13"/>
        <v/>
      </c>
      <c r="AY61" s="31" t="str">
        <f t="shared" si="14"/>
        <v/>
      </c>
      <c r="AZ61" s="31" t="str">
        <f t="shared" si="15"/>
        <v/>
      </c>
      <c r="BA61" s="31" t="str">
        <f t="shared" si="16"/>
        <v/>
      </c>
      <c r="BB61" s="31" t="str">
        <f t="shared" si="17"/>
        <v/>
      </c>
      <c r="BC61" s="3">
        <f t="shared" si="18"/>
        <v>0</v>
      </c>
      <c r="BD61" s="31" t="str">
        <f t="shared" si="19"/>
        <v/>
      </c>
      <c r="BE61" s="31" t="str">
        <f t="shared" si="20"/>
        <v/>
      </c>
      <c r="BF61" s="31" t="str">
        <f t="shared" si="21"/>
        <v/>
      </c>
      <c r="BG61" s="31" t="str">
        <f t="shared" si="22"/>
        <v/>
      </c>
      <c r="BH61" s="31" t="str">
        <f t="shared" si="23"/>
        <v/>
      </c>
      <c r="BI61" s="31" t="str">
        <f t="shared" si="24"/>
        <v/>
      </c>
      <c r="BJ61" s="84" t="str">
        <f t="shared" si="25"/>
        <v/>
      </c>
    </row>
    <row r="62" spans="1:62" x14ac:dyDescent="0.2">
      <c r="A62" s="48"/>
      <c r="B62" s="48"/>
      <c r="C62" s="48"/>
      <c r="D62" s="48"/>
      <c r="E62" s="48"/>
      <c r="F62" s="79"/>
      <c r="G62" s="48"/>
      <c r="H62" s="48"/>
      <c r="I62" s="49"/>
      <c r="J62" s="50"/>
      <c r="K62" s="50"/>
      <c r="L62" s="50"/>
      <c r="M62" s="50"/>
      <c r="N62" s="50"/>
      <c r="O62" s="50"/>
      <c r="P62" s="79"/>
      <c r="Q62" s="50"/>
      <c r="R62" s="79"/>
      <c r="S62" s="49"/>
      <c r="T62" s="79"/>
      <c r="U62" s="49"/>
      <c r="V62" s="49"/>
      <c r="W62" s="49"/>
      <c r="X62" s="85"/>
      <c r="Y62" s="85"/>
      <c r="Z62" s="85"/>
      <c r="AA62" s="85"/>
      <c r="AB62" s="85"/>
      <c r="AC62" s="48"/>
      <c r="AD62" s="85"/>
      <c r="AE62" s="48"/>
      <c r="AF62" s="85"/>
      <c r="AG62" s="48"/>
      <c r="AH62" s="85"/>
      <c r="AI62" s="48"/>
      <c r="AJ62" s="85"/>
      <c r="AK62" s="48"/>
      <c r="AL62" s="48"/>
      <c r="AM62" s="48"/>
      <c r="AN62" s="5" t="str">
        <f>IF(AND(ISNA((VLOOKUP(F62,'2 Maakoodit'!A:A,1,FALSE)))=TRUE,ISBLANK(F62)=FALSE),"Maakoodia ei löydy maalistalta. ","")</f>
        <v/>
      </c>
      <c r="AO62" s="5" t="str">
        <f>IF(AND(ISNA((VLOOKUP(P62,'3 Toimialat'!A:A,1,FALSE)))=TRUE,ISBLANK(P62)=FALSE),"1. toimialakoodia ei löydy toimialalistalta. ","")</f>
        <v/>
      </c>
      <c r="AP62" s="5" t="str">
        <f>IF(AND(ISNA((VLOOKUP(R62,'3 Toimialat'!A:A,1,FALSE)))=TRUE,ISBLANK(R62)=FALSE),"2. toimialakoodia ei löydy toimialalistalta. ","")</f>
        <v/>
      </c>
      <c r="AQ62" s="5" t="str">
        <f>IF(AND(ISNA((VLOOKUP(T62,'3 Toimialat'!A:A,1,FALSE)))=TRUE,ISBLANK(T62)=FALSE),"3. toimialakoodia ei löydy toimialalistalta. ","")</f>
        <v/>
      </c>
      <c r="AR62" s="31" t="str">
        <f t="shared" si="7"/>
        <v/>
      </c>
      <c r="AS62" s="31" t="str">
        <f t="shared" si="8"/>
        <v/>
      </c>
      <c r="AT62" s="31" t="str">
        <f t="shared" si="9"/>
        <v/>
      </c>
      <c r="AU62" s="31" t="str">
        <f t="shared" si="10"/>
        <v/>
      </c>
      <c r="AV62" s="31" t="str">
        <f t="shared" si="11"/>
        <v/>
      </c>
      <c r="AW62" s="31" t="str">
        <f t="shared" si="12"/>
        <v/>
      </c>
      <c r="AX62" s="31" t="str">
        <f t="shared" si="13"/>
        <v/>
      </c>
      <c r="AY62" s="31" t="str">
        <f t="shared" si="14"/>
        <v/>
      </c>
      <c r="AZ62" s="31" t="str">
        <f t="shared" si="15"/>
        <v/>
      </c>
      <c r="BA62" s="31" t="str">
        <f t="shared" si="16"/>
        <v/>
      </c>
      <c r="BB62" s="31" t="str">
        <f t="shared" si="17"/>
        <v/>
      </c>
      <c r="BC62" s="3">
        <f t="shared" si="18"/>
        <v>0</v>
      </c>
      <c r="BD62" s="31" t="str">
        <f t="shared" si="19"/>
        <v/>
      </c>
      <c r="BE62" s="31" t="str">
        <f t="shared" si="20"/>
        <v/>
      </c>
      <c r="BF62" s="31" t="str">
        <f t="shared" si="21"/>
        <v/>
      </c>
      <c r="BG62" s="31" t="str">
        <f t="shared" si="22"/>
        <v/>
      </c>
      <c r="BH62" s="31" t="str">
        <f t="shared" si="23"/>
        <v/>
      </c>
      <c r="BI62" s="31" t="str">
        <f t="shared" si="24"/>
        <v/>
      </c>
      <c r="BJ62" s="84" t="str">
        <f t="shared" si="25"/>
        <v/>
      </c>
    </row>
    <row r="63" spans="1:62" x14ac:dyDescent="0.2">
      <c r="A63" s="48"/>
      <c r="B63" s="48"/>
      <c r="C63" s="48"/>
      <c r="D63" s="48"/>
      <c r="E63" s="48"/>
      <c r="F63" s="79"/>
      <c r="G63" s="48"/>
      <c r="H63" s="48"/>
      <c r="I63" s="49"/>
      <c r="J63" s="50"/>
      <c r="K63" s="50"/>
      <c r="L63" s="50"/>
      <c r="M63" s="50"/>
      <c r="N63" s="50"/>
      <c r="O63" s="50"/>
      <c r="P63" s="79"/>
      <c r="Q63" s="50"/>
      <c r="R63" s="79"/>
      <c r="S63" s="49"/>
      <c r="T63" s="79"/>
      <c r="U63" s="49"/>
      <c r="V63" s="49"/>
      <c r="W63" s="49"/>
      <c r="X63" s="85"/>
      <c r="Y63" s="85"/>
      <c r="Z63" s="85"/>
      <c r="AA63" s="85"/>
      <c r="AB63" s="85"/>
      <c r="AC63" s="48"/>
      <c r="AD63" s="85"/>
      <c r="AE63" s="48"/>
      <c r="AF63" s="85"/>
      <c r="AG63" s="48"/>
      <c r="AH63" s="85"/>
      <c r="AI63" s="48"/>
      <c r="AJ63" s="85"/>
      <c r="AK63" s="48"/>
      <c r="AL63" s="48"/>
      <c r="AM63" s="48"/>
      <c r="AN63" s="5" t="str">
        <f>IF(AND(ISNA((VLOOKUP(F63,'2 Maakoodit'!A:A,1,FALSE)))=TRUE,ISBLANK(F63)=FALSE),"Maakoodia ei löydy maalistalta. ","")</f>
        <v/>
      </c>
      <c r="AO63" s="5" t="str">
        <f>IF(AND(ISNA((VLOOKUP(P63,'3 Toimialat'!A:A,1,FALSE)))=TRUE,ISBLANK(P63)=FALSE),"1. toimialakoodia ei löydy toimialalistalta. ","")</f>
        <v/>
      </c>
      <c r="AP63" s="5" t="str">
        <f>IF(AND(ISNA((VLOOKUP(R63,'3 Toimialat'!A:A,1,FALSE)))=TRUE,ISBLANK(R63)=FALSE),"2. toimialakoodia ei löydy toimialalistalta. ","")</f>
        <v/>
      </c>
      <c r="AQ63" s="5" t="str">
        <f>IF(AND(ISNA((VLOOKUP(T63,'3 Toimialat'!A:A,1,FALSE)))=TRUE,ISBLANK(T63)=FALSE),"3. toimialakoodia ei löydy toimialalistalta. ","")</f>
        <v/>
      </c>
      <c r="AR63" s="31" t="str">
        <f t="shared" si="7"/>
        <v/>
      </c>
      <c r="AS63" s="31" t="str">
        <f t="shared" si="8"/>
        <v/>
      </c>
      <c r="AT63" s="31" t="str">
        <f t="shared" si="9"/>
        <v/>
      </c>
      <c r="AU63" s="31" t="str">
        <f t="shared" si="10"/>
        <v/>
      </c>
      <c r="AV63" s="31" t="str">
        <f t="shared" si="11"/>
        <v/>
      </c>
      <c r="AW63" s="31" t="str">
        <f t="shared" si="12"/>
        <v/>
      </c>
      <c r="AX63" s="31" t="str">
        <f t="shared" si="13"/>
        <v/>
      </c>
      <c r="AY63" s="31" t="str">
        <f t="shared" si="14"/>
        <v/>
      </c>
      <c r="AZ63" s="31" t="str">
        <f t="shared" si="15"/>
        <v/>
      </c>
      <c r="BA63" s="31" t="str">
        <f t="shared" si="16"/>
        <v/>
      </c>
      <c r="BB63" s="31" t="str">
        <f t="shared" si="17"/>
        <v/>
      </c>
      <c r="BC63" s="3">
        <f t="shared" si="18"/>
        <v>0</v>
      </c>
      <c r="BD63" s="31" t="str">
        <f t="shared" si="19"/>
        <v/>
      </c>
      <c r="BE63" s="31" t="str">
        <f t="shared" si="20"/>
        <v/>
      </c>
      <c r="BF63" s="31" t="str">
        <f t="shared" si="21"/>
        <v/>
      </c>
      <c r="BG63" s="31" t="str">
        <f t="shared" si="22"/>
        <v/>
      </c>
      <c r="BH63" s="31" t="str">
        <f t="shared" si="23"/>
        <v/>
      </c>
      <c r="BI63" s="31" t="str">
        <f t="shared" si="24"/>
        <v/>
      </c>
      <c r="BJ63" s="84" t="str">
        <f t="shared" si="25"/>
        <v/>
      </c>
    </row>
    <row r="64" spans="1:62" x14ac:dyDescent="0.2">
      <c r="A64" s="48"/>
      <c r="B64" s="48"/>
      <c r="C64" s="48"/>
      <c r="D64" s="48"/>
      <c r="E64" s="48"/>
      <c r="F64" s="79"/>
      <c r="G64" s="48"/>
      <c r="H64" s="48"/>
      <c r="I64" s="49"/>
      <c r="J64" s="50"/>
      <c r="K64" s="50"/>
      <c r="L64" s="50"/>
      <c r="M64" s="50"/>
      <c r="N64" s="50"/>
      <c r="O64" s="50"/>
      <c r="P64" s="79"/>
      <c r="Q64" s="50"/>
      <c r="R64" s="79"/>
      <c r="S64" s="49"/>
      <c r="T64" s="79"/>
      <c r="U64" s="49"/>
      <c r="V64" s="49"/>
      <c r="W64" s="49"/>
      <c r="X64" s="85"/>
      <c r="Y64" s="85"/>
      <c r="Z64" s="85"/>
      <c r="AA64" s="85"/>
      <c r="AB64" s="85"/>
      <c r="AC64" s="48"/>
      <c r="AD64" s="85"/>
      <c r="AE64" s="48"/>
      <c r="AF64" s="85"/>
      <c r="AG64" s="48"/>
      <c r="AH64" s="85"/>
      <c r="AI64" s="48"/>
      <c r="AJ64" s="85"/>
      <c r="AK64" s="48"/>
      <c r="AL64" s="48"/>
      <c r="AM64" s="48"/>
      <c r="AN64" s="5" t="str">
        <f>IF(AND(ISNA((VLOOKUP(F64,'2 Maakoodit'!A:A,1,FALSE)))=TRUE,ISBLANK(F64)=FALSE),"Maakoodia ei löydy maalistalta. ","")</f>
        <v/>
      </c>
      <c r="AO64" s="5" t="str">
        <f>IF(AND(ISNA((VLOOKUP(P64,'3 Toimialat'!A:A,1,FALSE)))=TRUE,ISBLANK(P64)=FALSE),"1. toimialakoodia ei löydy toimialalistalta. ","")</f>
        <v/>
      </c>
      <c r="AP64" s="5" t="str">
        <f>IF(AND(ISNA((VLOOKUP(R64,'3 Toimialat'!A:A,1,FALSE)))=TRUE,ISBLANK(R64)=FALSE),"2. toimialakoodia ei löydy toimialalistalta. ","")</f>
        <v/>
      </c>
      <c r="AQ64" s="5" t="str">
        <f>IF(AND(ISNA((VLOOKUP(T64,'3 Toimialat'!A:A,1,FALSE)))=TRUE,ISBLANK(T64)=FALSE),"3. toimialakoodia ei löydy toimialalistalta. ","")</f>
        <v/>
      </c>
      <c r="AR64" s="31" t="str">
        <f t="shared" si="7"/>
        <v/>
      </c>
      <c r="AS64" s="31" t="str">
        <f t="shared" si="8"/>
        <v/>
      </c>
      <c r="AT64" s="31" t="str">
        <f t="shared" si="9"/>
        <v/>
      </c>
      <c r="AU64" s="31" t="str">
        <f t="shared" si="10"/>
        <v/>
      </c>
      <c r="AV64" s="31" t="str">
        <f t="shared" si="11"/>
        <v/>
      </c>
      <c r="AW64" s="31" t="str">
        <f t="shared" si="12"/>
        <v/>
      </c>
      <c r="AX64" s="31" t="str">
        <f t="shared" si="13"/>
        <v/>
      </c>
      <c r="AY64" s="31" t="str">
        <f t="shared" si="14"/>
        <v/>
      </c>
      <c r="AZ64" s="31" t="str">
        <f t="shared" si="15"/>
        <v/>
      </c>
      <c r="BA64" s="31" t="str">
        <f t="shared" si="16"/>
        <v/>
      </c>
      <c r="BB64" s="31" t="str">
        <f t="shared" si="17"/>
        <v/>
      </c>
      <c r="BC64" s="3">
        <f t="shared" si="18"/>
        <v>0</v>
      </c>
      <c r="BD64" s="31" t="str">
        <f t="shared" si="19"/>
        <v/>
      </c>
      <c r="BE64" s="31" t="str">
        <f t="shared" si="20"/>
        <v/>
      </c>
      <c r="BF64" s="31" t="str">
        <f t="shared" si="21"/>
        <v/>
      </c>
      <c r="BG64" s="31" t="str">
        <f t="shared" si="22"/>
        <v/>
      </c>
      <c r="BH64" s="31" t="str">
        <f t="shared" si="23"/>
        <v/>
      </c>
      <c r="BI64" s="31" t="str">
        <f t="shared" si="24"/>
        <v/>
      </c>
      <c r="BJ64" s="84" t="str">
        <f t="shared" si="25"/>
        <v/>
      </c>
    </row>
    <row r="65" spans="1:62" x14ac:dyDescent="0.2">
      <c r="A65" s="48"/>
      <c r="B65" s="48"/>
      <c r="C65" s="48"/>
      <c r="D65" s="48"/>
      <c r="E65" s="48"/>
      <c r="F65" s="79"/>
      <c r="G65" s="48"/>
      <c r="H65" s="48"/>
      <c r="I65" s="49"/>
      <c r="J65" s="50"/>
      <c r="K65" s="50"/>
      <c r="L65" s="50"/>
      <c r="M65" s="50"/>
      <c r="N65" s="50"/>
      <c r="O65" s="50"/>
      <c r="P65" s="79"/>
      <c r="Q65" s="50"/>
      <c r="R65" s="79"/>
      <c r="S65" s="49"/>
      <c r="T65" s="79"/>
      <c r="U65" s="49"/>
      <c r="V65" s="49"/>
      <c r="W65" s="49"/>
      <c r="X65" s="85"/>
      <c r="Y65" s="85"/>
      <c r="Z65" s="85"/>
      <c r="AA65" s="85"/>
      <c r="AB65" s="85"/>
      <c r="AC65" s="48"/>
      <c r="AD65" s="85"/>
      <c r="AE65" s="48"/>
      <c r="AF65" s="85"/>
      <c r="AG65" s="48"/>
      <c r="AH65" s="85"/>
      <c r="AI65" s="48"/>
      <c r="AJ65" s="85"/>
      <c r="AK65" s="48"/>
      <c r="AL65" s="48"/>
      <c r="AM65" s="48"/>
      <c r="AN65" s="5" t="str">
        <f>IF(AND(ISNA((VLOOKUP(F65,'2 Maakoodit'!A:A,1,FALSE)))=TRUE,ISBLANK(F65)=FALSE),"Maakoodia ei löydy maalistalta. ","")</f>
        <v/>
      </c>
      <c r="AO65" s="5" t="str">
        <f>IF(AND(ISNA((VLOOKUP(P65,'3 Toimialat'!A:A,1,FALSE)))=TRUE,ISBLANK(P65)=FALSE),"1. toimialakoodia ei löydy toimialalistalta. ","")</f>
        <v/>
      </c>
      <c r="AP65" s="5" t="str">
        <f>IF(AND(ISNA((VLOOKUP(R65,'3 Toimialat'!A:A,1,FALSE)))=TRUE,ISBLANK(R65)=FALSE),"2. toimialakoodia ei löydy toimialalistalta. ","")</f>
        <v/>
      </c>
      <c r="AQ65" s="5" t="str">
        <f>IF(AND(ISNA((VLOOKUP(T65,'3 Toimialat'!A:A,1,FALSE)))=TRUE,ISBLANK(T65)=FALSE),"3. toimialakoodia ei löydy toimialalistalta. ","")</f>
        <v/>
      </c>
      <c r="AR65" s="31" t="str">
        <f t="shared" si="7"/>
        <v/>
      </c>
      <c r="AS65" s="31" t="str">
        <f t="shared" si="8"/>
        <v/>
      </c>
      <c r="AT65" s="31" t="str">
        <f t="shared" si="9"/>
        <v/>
      </c>
      <c r="AU65" s="31" t="str">
        <f t="shared" si="10"/>
        <v/>
      </c>
      <c r="AV65" s="31" t="str">
        <f t="shared" si="11"/>
        <v/>
      </c>
      <c r="AW65" s="31" t="str">
        <f t="shared" si="12"/>
        <v/>
      </c>
      <c r="AX65" s="31" t="str">
        <f t="shared" si="13"/>
        <v/>
      </c>
      <c r="AY65" s="31" t="str">
        <f t="shared" si="14"/>
        <v/>
      </c>
      <c r="AZ65" s="31" t="str">
        <f t="shared" si="15"/>
        <v/>
      </c>
      <c r="BA65" s="31" t="str">
        <f t="shared" si="16"/>
        <v/>
      </c>
      <c r="BB65" s="31" t="str">
        <f t="shared" si="17"/>
        <v/>
      </c>
      <c r="BC65" s="3">
        <f t="shared" si="18"/>
        <v>0</v>
      </c>
      <c r="BD65" s="31" t="str">
        <f t="shared" si="19"/>
        <v/>
      </c>
      <c r="BE65" s="31" t="str">
        <f t="shared" si="20"/>
        <v/>
      </c>
      <c r="BF65" s="31" t="str">
        <f t="shared" si="21"/>
        <v/>
      </c>
      <c r="BG65" s="31" t="str">
        <f t="shared" si="22"/>
        <v/>
      </c>
      <c r="BH65" s="31" t="str">
        <f t="shared" si="23"/>
        <v/>
      </c>
      <c r="BI65" s="31" t="str">
        <f t="shared" si="24"/>
        <v/>
      </c>
      <c r="BJ65" s="84" t="str">
        <f t="shared" si="25"/>
        <v/>
      </c>
    </row>
    <row r="66" spans="1:62" x14ac:dyDescent="0.2">
      <c r="A66" s="48"/>
      <c r="B66" s="48"/>
      <c r="C66" s="48"/>
      <c r="D66" s="48"/>
      <c r="E66" s="48"/>
      <c r="F66" s="79"/>
      <c r="G66" s="48"/>
      <c r="H66" s="48"/>
      <c r="I66" s="49"/>
      <c r="J66" s="50"/>
      <c r="K66" s="50"/>
      <c r="L66" s="50"/>
      <c r="M66" s="50"/>
      <c r="N66" s="50"/>
      <c r="O66" s="50"/>
      <c r="P66" s="79"/>
      <c r="Q66" s="50"/>
      <c r="R66" s="79"/>
      <c r="S66" s="49"/>
      <c r="T66" s="79"/>
      <c r="U66" s="49"/>
      <c r="V66" s="49"/>
      <c r="W66" s="49"/>
      <c r="X66" s="85"/>
      <c r="Y66" s="85"/>
      <c r="Z66" s="85"/>
      <c r="AA66" s="85"/>
      <c r="AB66" s="85"/>
      <c r="AC66" s="48"/>
      <c r="AD66" s="85"/>
      <c r="AE66" s="48"/>
      <c r="AF66" s="85"/>
      <c r="AG66" s="48"/>
      <c r="AH66" s="85"/>
      <c r="AI66" s="48"/>
      <c r="AJ66" s="85"/>
      <c r="AK66" s="48"/>
      <c r="AL66" s="48"/>
      <c r="AM66" s="48"/>
      <c r="AN66" s="5" t="str">
        <f>IF(AND(ISNA((VLOOKUP(F66,'2 Maakoodit'!A:A,1,FALSE)))=TRUE,ISBLANK(F66)=FALSE),"Maakoodia ei löydy maalistalta. ","")</f>
        <v/>
      </c>
      <c r="AO66" s="5" t="str">
        <f>IF(AND(ISNA((VLOOKUP(P66,'3 Toimialat'!A:A,1,FALSE)))=TRUE,ISBLANK(P66)=FALSE),"1. toimialakoodia ei löydy toimialalistalta. ","")</f>
        <v/>
      </c>
      <c r="AP66" s="5" t="str">
        <f>IF(AND(ISNA((VLOOKUP(R66,'3 Toimialat'!A:A,1,FALSE)))=TRUE,ISBLANK(R66)=FALSE),"2. toimialakoodia ei löydy toimialalistalta. ","")</f>
        <v/>
      </c>
      <c r="AQ66" s="5" t="str">
        <f>IF(AND(ISNA((VLOOKUP(T66,'3 Toimialat'!A:A,1,FALSE)))=TRUE,ISBLANK(T66)=FALSE),"3. toimialakoodia ei löydy toimialalistalta. ","")</f>
        <v/>
      </c>
      <c r="AR66" s="31" t="str">
        <f t="shared" si="7"/>
        <v/>
      </c>
      <c r="AS66" s="31" t="str">
        <f t="shared" si="8"/>
        <v/>
      </c>
      <c r="AT66" s="31" t="str">
        <f t="shared" si="9"/>
        <v/>
      </c>
      <c r="AU66" s="31" t="str">
        <f t="shared" si="10"/>
        <v/>
      </c>
      <c r="AV66" s="31" t="str">
        <f t="shared" si="11"/>
        <v/>
      </c>
      <c r="AW66" s="31" t="str">
        <f t="shared" si="12"/>
        <v/>
      </c>
      <c r="AX66" s="31" t="str">
        <f t="shared" si="13"/>
        <v/>
      </c>
      <c r="AY66" s="31" t="str">
        <f t="shared" si="14"/>
        <v/>
      </c>
      <c r="AZ66" s="31" t="str">
        <f t="shared" si="15"/>
        <v/>
      </c>
      <c r="BA66" s="31" t="str">
        <f t="shared" si="16"/>
        <v/>
      </c>
      <c r="BB66" s="31" t="str">
        <f t="shared" si="17"/>
        <v/>
      </c>
      <c r="BC66" s="3">
        <f t="shared" si="18"/>
        <v>0</v>
      </c>
      <c r="BD66" s="31" t="str">
        <f t="shared" si="19"/>
        <v/>
      </c>
      <c r="BE66" s="31" t="str">
        <f t="shared" si="20"/>
        <v/>
      </c>
      <c r="BF66" s="31" t="str">
        <f t="shared" si="21"/>
        <v/>
      </c>
      <c r="BG66" s="31" t="str">
        <f t="shared" si="22"/>
        <v/>
      </c>
      <c r="BH66" s="31" t="str">
        <f t="shared" si="23"/>
        <v/>
      </c>
      <c r="BI66" s="31" t="str">
        <f t="shared" si="24"/>
        <v/>
      </c>
      <c r="BJ66" s="84" t="str">
        <f t="shared" si="25"/>
        <v/>
      </c>
    </row>
    <row r="67" spans="1:62" x14ac:dyDescent="0.2">
      <c r="A67" s="48"/>
      <c r="B67" s="48"/>
      <c r="C67" s="48"/>
      <c r="D67" s="48"/>
      <c r="E67" s="48"/>
      <c r="F67" s="79"/>
      <c r="G67" s="48"/>
      <c r="H67" s="48"/>
      <c r="I67" s="49"/>
      <c r="J67" s="50"/>
      <c r="K67" s="50"/>
      <c r="L67" s="50"/>
      <c r="M67" s="50"/>
      <c r="N67" s="50"/>
      <c r="O67" s="50"/>
      <c r="P67" s="79"/>
      <c r="Q67" s="50"/>
      <c r="R67" s="79"/>
      <c r="S67" s="49"/>
      <c r="T67" s="79"/>
      <c r="U67" s="49"/>
      <c r="V67" s="49"/>
      <c r="W67" s="49"/>
      <c r="X67" s="85"/>
      <c r="Y67" s="85"/>
      <c r="Z67" s="85"/>
      <c r="AA67" s="85"/>
      <c r="AB67" s="85"/>
      <c r="AC67" s="48"/>
      <c r="AD67" s="85"/>
      <c r="AE67" s="48"/>
      <c r="AF67" s="85"/>
      <c r="AG67" s="48"/>
      <c r="AH67" s="85"/>
      <c r="AI67" s="48"/>
      <c r="AJ67" s="85"/>
      <c r="AK67" s="48"/>
      <c r="AL67" s="48"/>
      <c r="AM67" s="48"/>
      <c r="AN67" s="5" t="str">
        <f>IF(AND(ISNA((VLOOKUP(F67,'2 Maakoodit'!A:A,1,FALSE)))=TRUE,ISBLANK(F67)=FALSE),"Maakoodia ei löydy maalistalta. ","")</f>
        <v/>
      </c>
      <c r="AO67" s="5" t="str">
        <f>IF(AND(ISNA((VLOOKUP(P67,'3 Toimialat'!A:A,1,FALSE)))=TRUE,ISBLANK(P67)=FALSE),"1. toimialakoodia ei löydy toimialalistalta. ","")</f>
        <v/>
      </c>
      <c r="AP67" s="5" t="str">
        <f>IF(AND(ISNA((VLOOKUP(R67,'3 Toimialat'!A:A,1,FALSE)))=TRUE,ISBLANK(R67)=FALSE),"2. toimialakoodia ei löydy toimialalistalta. ","")</f>
        <v/>
      </c>
      <c r="AQ67" s="5" t="str">
        <f>IF(AND(ISNA((VLOOKUP(T67,'3 Toimialat'!A:A,1,FALSE)))=TRUE,ISBLANK(T67)=FALSE),"3. toimialakoodia ei löydy toimialalistalta. ","")</f>
        <v/>
      </c>
      <c r="AR67" s="31" t="str">
        <f t="shared" si="7"/>
        <v/>
      </c>
      <c r="AS67" s="31" t="str">
        <f t="shared" si="8"/>
        <v/>
      </c>
      <c r="AT67" s="31" t="str">
        <f t="shared" si="9"/>
        <v/>
      </c>
      <c r="AU67" s="31" t="str">
        <f t="shared" si="10"/>
        <v/>
      </c>
      <c r="AV67" s="31" t="str">
        <f t="shared" si="11"/>
        <v/>
      </c>
      <c r="AW67" s="31" t="str">
        <f t="shared" si="12"/>
        <v/>
      </c>
      <c r="AX67" s="31" t="str">
        <f t="shared" si="13"/>
        <v/>
      </c>
      <c r="AY67" s="31" t="str">
        <f t="shared" si="14"/>
        <v/>
      </c>
      <c r="AZ67" s="31" t="str">
        <f t="shared" si="15"/>
        <v/>
      </c>
      <c r="BA67" s="31" t="str">
        <f t="shared" si="16"/>
        <v/>
      </c>
      <c r="BB67" s="31" t="str">
        <f t="shared" si="17"/>
        <v/>
      </c>
      <c r="BC67" s="3">
        <f t="shared" si="18"/>
        <v>0</v>
      </c>
      <c r="BD67" s="31" t="str">
        <f t="shared" si="19"/>
        <v/>
      </c>
      <c r="BE67" s="31" t="str">
        <f t="shared" si="20"/>
        <v/>
      </c>
      <c r="BF67" s="31" t="str">
        <f t="shared" si="21"/>
        <v/>
      </c>
      <c r="BG67" s="31" t="str">
        <f t="shared" si="22"/>
        <v/>
      </c>
      <c r="BH67" s="31" t="str">
        <f t="shared" si="23"/>
        <v/>
      </c>
      <c r="BI67" s="31" t="str">
        <f t="shared" si="24"/>
        <v/>
      </c>
      <c r="BJ67" s="84" t="str">
        <f t="shared" si="25"/>
        <v/>
      </c>
    </row>
    <row r="68" spans="1:62" x14ac:dyDescent="0.2">
      <c r="A68" s="48"/>
      <c r="B68" s="48"/>
      <c r="C68" s="48"/>
      <c r="D68" s="48"/>
      <c r="E68" s="48"/>
      <c r="F68" s="79"/>
      <c r="G68" s="48"/>
      <c r="H68" s="48"/>
      <c r="I68" s="49"/>
      <c r="J68" s="50"/>
      <c r="K68" s="50"/>
      <c r="L68" s="50"/>
      <c r="M68" s="50"/>
      <c r="N68" s="50"/>
      <c r="O68" s="50"/>
      <c r="P68" s="79"/>
      <c r="Q68" s="50"/>
      <c r="R68" s="79"/>
      <c r="S68" s="49"/>
      <c r="T68" s="79"/>
      <c r="U68" s="49"/>
      <c r="V68" s="49"/>
      <c r="W68" s="49"/>
      <c r="X68" s="85"/>
      <c r="Y68" s="85"/>
      <c r="Z68" s="85"/>
      <c r="AA68" s="85"/>
      <c r="AB68" s="85"/>
      <c r="AC68" s="48"/>
      <c r="AD68" s="85"/>
      <c r="AE68" s="48"/>
      <c r="AF68" s="85"/>
      <c r="AG68" s="48"/>
      <c r="AH68" s="85"/>
      <c r="AI68" s="48"/>
      <c r="AJ68" s="85"/>
      <c r="AK68" s="48"/>
      <c r="AL68" s="48"/>
      <c r="AM68" s="48"/>
      <c r="AN68" s="5" t="str">
        <f>IF(AND(ISNA((VLOOKUP(F68,'2 Maakoodit'!A:A,1,FALSE)))=TRUE,ISBLANK(F68)=FALSE),"Maakoodia ei löydy maalistalta. ","")</f>
        <v/>
      </c>
      <c r="AO68" s="5" t="str">
        <f>IF(AND(ISNA((VLOOKUP(P68,'3 Toimialat'!A:A,1,FALSE)))=TRUE,ISBLANK(P68)=FALSE),"1. toimialakoodia ei löydy toimialalistalta. ","")</f>
        <v/>
      </c>
      <c r="AP68" s="5" t="str">
        <f>IF(AND(ISNA((VLOOKUP(R68,'3 Toimialat'!A:A,1,FALSE)))=TRUE,ISBLANK(R68)=FALSE),"2. toimialakoodia ei löydy toimialalistalta. ","")</f>
        <v/>
      </c>
      <c r="AQ68" s="5" t="str">
        <f>IF(AND(ISNA((VLOOKUP(T68,'3 Toimialat'!A:A,1,FALSE)))=TRUE,ISBLANK(T68)=FALSE),"3. toimialakoodia ei löydy toimialalistalta. ","")</f>
        <v/>
      </c>
      <c r="AR68" s="31" t="str">
        <f t="shared" si="7"/>
        <v/>
      </c>
      <c r="AS68" s="31" t="str">
        <f t="shared" si="8"/>
        <v/>
      </c>
      <c r="AT68" s="31" t="str">
        <f t="shared" si="9"/>
        <v/>
      </c>
      <c r="AU68" s="31" t="str">
        <f t="shared" si="10"/>
        <v/>
      </c>
      <c r="AV68" s="31" t="str">
        <f t="shared" si="11"/>
        <v/>
      </c>
      <c r="AW68" s="31" t="str">
        <f t="shared" si="12"/>
        <v/>
      </c>
      <c r="AX68" s="31" t="str">
        <f t="shared" si="13"/>
        <v/>
      </c>
      <c r="AY68" s="31" t="str">
        <f t="shared" si="14"/>
        <v/>
      </c>
      <c r="AZ68" s="31" t="str">
        <f t="shared" si="15"/>
        <v/>
      </c>
      <c r="BA68" s="31" t="str">
        <f t="shared" si="16"/>
        <v/>
      </c>
      <c r="BB68" s="31" t="str">
        <f t="shared" si="17"/>
        <v/>
      </c>
      <c r="BC68" s="3">
        <f t="shared" si="18"/>
        <v>0</v>
      </c>
      <c r="BD68" s="31" t="str">
        <f t="shared" si="19"/>
        <v/>
      </c>
      <c r="BE68" s="31" t="str">
        <f t="shared" si="20"/>
        <v/>
      </c>
      <c r="BF68" s="31" t="str">
        <f t="shared" si="21"/>
        <v/>
      </c>
      <c r="BG68" s="31" t="str">
        <f t="shared" si="22"/>
        <v/>
      </c>
      <c r="BH68" s="31" t="str">
        <f t="shared" si="23"/>
        <v/>
      </c>
      <c r="BI68" s="31" t="str">
        <f t="shared" si="24"/>
        <v/>
      </c>
      <c r="BJ68" s="84" t="str">
        <f t="shared" si="25"/>
        <v/>
      </c>
    </row>
    <row r="69" spans="1:62" x14ac:dyDescent="0.2">
      <c r="A69" s="48"/>
      <c r="B69" s="48"/>
      <c r="C69" s="48"/>
      <c r="D69" s="48"/>
      <c r="E69" s="48"/>
      <c r="F69" s="79"/>
      <c r="G69" s="48"/>
      <c r="H69" s="48"/>
      <c r="I69" s="49"/>
      <c r="J69" s="50"/>
      <c r="K69" s="50"/>
      <c r="L69" s="50"/>
      <c r="M69" s="50"/>
      <c r="N69" s="50"/>
      <c r="O69" s="50"/>
      <c r="P69" s="79"/>
      <c r="Q69" s="50"/>
      <c r="R69" s="79"/>
      <c r="S69" s="49"/>
      <c r="T69" s="79"/>
      <c r="U69" s="49"/>
      <c r="V69" s="49"/>
      <c r="W69" s="49"/>
      <c r="X69" s="85"/>
      <c r="Y69" s="85"/>
      <c r="Z69" s="85"/>
      <c r="AA69" s="85"/>
      <c r="AB69" s="85"/>
      <c r="AC69" s="48"/>
      <c r="AD69" s="85"/>
      <c r="AE69" s="48"/>
      <c r="AF69" s="85"/>
      <c r="AG69" s="48"/>
      <c r="AH69" s="85"/>
      <c r="AI69" s="48"/>
      <c r="AJ69" s="85"/>
      <c r="AK69" s="48"/>
      <c r="AL69" s="48"/>
      <c r="AM69" s="48"/>
      <c r="AN69" s="5" t="str">
        <f>IF(AND(ISNA((VLOOKUP(F69,'2 Maakoodit'!A:A,1,FALSE)))=TRUE,ISBLANK(F69)=FALSE),"Maakoodia ei löydy maalistalta. ","")</f>
        <v/>
      </c>
      <c r="AO69" s="5" t="str">
        <f>IF(AND(ISNA((VLOOKUP(P69,'3 Toimialat'!A:A,1,FALSE)))=TRUE,ISBLANK(P69)=FALSE),"1. toimialakoodia ei löydy toimialalistalta. ","")</f>
        <v/>
      </c>
      <c r="AP69" s="5" t="str">
        <f>IF(AND(ISNA((VLOOKUP(R69,'3 Toimialat'!A:A,1,FALSE)))=TRUE,ISBLANK(R69)=FALSE),"2. toimialakoodia ei löydy toimialalistalta. ","")</f>
        <v/>
      </c>
      <c r="AQ69" s="5" t="str">
        <f>IF(AND(ISNA((VLOOKUP(T69,'3 Toimialat'!A:A,1,FALSE)))=TRUE,ISBLANK(T69)=FALSE),"3. toimialakoodia ei löydy toimialalistalta. ","")</f>
        <v/>
      </c>
      <c r="AR69" s="31" t="str">
        <f t="shared" si="7"/>
        <v/>
      </c>
      <c r="AS69" s="31" t="str">
        <f t="shared" si="8"/>
        <v/>
      </c>
      <c r="AT69" s="31" t="str">
        <f t="shared" si="9"/>
        <v/>
      </c>
      <c r="AU69" s="31" t="str">
        <f t="shared" si="10"/>
        <v/>
      </c>
      <c r="AV69" s="31" t="str">
        <f t="shared" si="11"/>
        <v/>
      </c>
      <c r="AW69" s="31" t="str">
        <f t="shared" si="12"/>
        <v/>
      </c>
      <c r="AX69" s="31" t="str">
        <f t="shared" si="13"/>
        <v/>
      </c>
      <c r="AY69" s="31" t="str">
        <f t="shared" si="14"/>
        <v/>
      </c>
      <c r="AZ69" s="31" t="str">
        <f t="shared" si="15"/>
        <v/>
      </c>
      <c r="BA69" s="31" t="str">
        <f t="shared" si="16"/>
        <v/>
      </c>
      <c r="BB69" s="31" t="str">
        <f t="shared" si="17"/>
        <v/>
      </c>
      <c r="BC69" s="3">
        <f t="shared" si="18"/>
        <v>0</v>
      </c>
      <c r="BD69" s="31" t="str">
        <f t="shared" si="19"/>
        <v/>
      </c>
      <c r="BE69" s="31" t="str">
        <f t="shared" si="20"/>
        <v/>
      </c>
      <c r="BF69" s="31" t="str">
        <f t="shared" si="21"/>
        <v/>
      </c>
      <c r="BG69" s="31" t="str">
        <f t="shared" si="22"/>
        <v/>
      </c>
      <c r="BH69" s="31" t="str">
        <f t="shared" si="23"/>
        <v/>
      </c>
      <c r="BI69" s="31" t="str">
        <f t="shared" si="24"/>
        <v/>
      </c>
      <c r="BJ69" s="84" t="str">
        <f t="shared" si="25"/>
        <v/>
      </c>
    </row>
    <row r="70" spans="1:62" x14ac:dyDescent="0.2">
      <c r="A70" s="48"/>
      <c r="B70" s="48"/>
      <c r="C70" s="48"/>
      <c r="D70" s="48"/>
      <c r="E70" s="48"/>
      <c r="F70" s="79"/>
      <c r="G70" s="48"/>
      <c r="H70" s="48"/>
      <c r="I70" s="49"/>
      <c r="J70" s="50"/>
      <c r="K70" s="50"/>
      <c r="L70" s="50"/>
      <c r="M70" s="50"/>
      <c r="N70" s="50"/>
      <c r="O70" s="50"/>
      <c r="P70" s="79"/>
      <c r="Q70" s="50"/>
      <c r="R70" s="79"/>
      <c r="S70" s="49"/>
      <c r="T70" s="79"/>
      <c r="U70" s="49"/>
      <c r="V70" s="49"/>
      <c r="W70" s="49"/>
      <c r="X70" s="85"/>
      <c r="Y70" s="85"/>
      <c r="Z70" s="85"/>
      <c r="AA70" s="85"/>
      <c r="AB70" s="85"/>
      <c r="AC70" s="48"/>
      <c r="AD70" s="85"/>
      <c r="AE70" s="48"/>
      <c r="AF70" s="85"/>
      <c r="AG70" s="48"/>
      <c r="AH70" s="85"/>
      <c r="AI70" s="48"/>
      <c r="AJ70" s="85"/>
      <c r="AK70" s="48"/>
      <c r="AL70" s="48"/>
      <c r="AM70" s="48"/>
      <c r="AN70" s="5" t="str">
        <f>IF(AND(ISNA((VLOOKUP(F70,'2 Maakoodit'!A:A,1,FALSE)))=TRUE,ISBLANK(F70)=FALSE),"Maakoodia ei löydy maalistalta. ","")</f>
        <v/>
      </c>
      <c r="AO70" s="5" t="str">
        <f>IF(AND(ISNA((VLOOKUP(P70,'3 Toimialat'!A:A,1,FALSE)))=TRUE,ISBLANK(P70)=FALSE),"1. toimialakoodia ei löydy toimialalistalta. ","")</f>
        <v/>
      </c>
      <c r="AP70" s="5" t="str">
        <f>IF(AND(ISNA((VLOOKUP(R70,'3 Toimialat'!A:A,1,FALSE)))=TRUE,ISBLANK(R70)=FALSE),"2. toimialakoodia ei löydy toimialalistalta. ","")</f>
        <v/>
      </c>
      <c r="AQ70" s="5" t="str">
        <f>IF(AND(ISNA((VLOOKUP(T70,'3 Toimialat'!A:A,1,FALSE)))=TRUE,ISBLANK(T70)=FALSE),"3. toimialakoodia ei löydy toimialalistalta. ","")</f>
        <v/>
      </c>
      <c r="AR70" s="31" t="str">
        <f t="shared" si="7"/>
        <v/>
      </c>
      <c r="AS70" s="31" t="str">
        <f t="shared" si="8"/>
        <v/>
      </c>
      <c r="AT70" s="31" t="str">
        <f t="shared" si="9"/>
        <v/>
      </c>
      <c r="AU70" s="31" t="str">
        <f t="shared" si="10"/>
        <v/>
      </c>
      <c r="AV70" s="31" t="str">
        <f t="shared" si="11"/>
        <v/>
      </c>
      <c r="AW70" s="31" t="str">
        <f t="shared" si="12"/>
        <v/>
      </c>
      <c r="AX70" s="31" t="str">
        <f t="shared" si="13"/>
        <v/>
      </c>
      <c r="AY70" s="31" t="str">
        <f t="shared" si="14"/>
        <v/>
      </c>
      <c r="AZ70" s="31" t="str">
        <f t="shared" si="15"/>
        <v/>
      </c>
      <c r="BA70" s="31" t="str">
        <f t="shared" si="16"/>
        <v/>
      </c>
      <c r="BB70" s="31" t="str">
        <f t="shared" si="17"/>
        <v/>
      </c>
      <c r="BC70" s="3">
        <f t="shared" si="18"/>
        <v>0</v>
      </c>
      <c r="BD70" s="31" t="str">
        <f t="shared" si="19"/>
        <v/>
      </c>
      <c r="BE70" s="31" t="str">
        <f t="shared" si="20"/>
        <v/>
      </c>
      <c r="BF70" s="31" t="str">
        <f t="shared" si="21"/>
        <v/>
      </c>
      <c r="BG70" s="31" t="str">
        <f t="shared" si="22"/>
        <v/>
      </c>
      <c r="BH70" s="31" t="str">
        <f t="shared" si="23"/>
        <v/>
      </c>
      <c r="BI70" s="31" t="str">
        <f t="shared" si="24"/>
        <v/>
      </c>
      <c r="BJ70" s="84" t="str">
        <f t="shared" si="25"/>
        <v/>
      </c>
    </row>
    <row r="71" spans="1:62" x14ac:dyDescent="0.2">
      <c r="A71" s="48"/>
      <c r="B71" s="48"/>
      <c r="C71" s="48"/>
      <c r="D71" s="48"/>
      <c r="E71" s="48"/>
      <c r="F71" s="79"/>
      <c r="G71" s="48"/>
      <c r="H71" s="48"/>
      <c r="I71" s="49"/>
      <c r="J71" s="50"/>
      <c r="K71" s="50"/>
      <c r="L71" s="50"/>
      <c r="M71" s="50"/>
      <c r="N71" s="50"/>
      <c r="O71" s="50"/>
      <c r="P71" s="79"/>
      <c r="Q71" s="50"/>
      <c r="R71" s="79"/>
      <c r="S71" s="49"/>
      <c r="T71" s="79"/>
      <c r="U71" s="49"/>
      <c r="V71" s="49"/>
      <c r="W71" s="49"/>
      <c r="X71" s="85"/>
      <c r="Y71" s="85"/>
      <c r="Z71" s="85"/>
      <c r="AA71" s="85"/>
      <c r="AB71" s="85"/>
      <c r="AC71" s="48"/>
      <c r="AD71" s="85"/>
      <c r="AE71" s="48"/>
      <c r="AF71" s="85"/>
      <c r="AG71" s="48"/>
      <c r="AH71" s="85"/>
      <c r="AI71" s="48"/>
      <c r="AJ71" s="85"/>
      <c r="AK71" s="48"/>
      <c r="AL71" s="48"/>
      <c r="AM71" s="48"/>
      <c r="AN71" s="5" t="str">
        <f>IF(AND(ISNA((VLOOKUP(F71,'2 Maakoodit'!A:A,1,FALSE)))=TRUE,ISBLANK(F71)=FALSE),"Maakoodia ei löydy maalistalta. ","")</f>
        <v/>
      </c>
      <c r="AO71" s="5" t="str">
        <f>IF(AND(ISNA((VLOOKUP(P71,'3 Toimialat'!A:A,1,FALSE)))=TRUE,ISBLANK(P71)=FALSE),"1. toimialakoodia ei löydy toimialalistalta. ","")</f>
        <v/>
      </c>
      <c r="AP71" s="5" t="str">
        <f>IF(AND(ISNA((VLOOKUP(R71,'3 Toimialat'!A:A,1,FALSE)))=TRUE,ISBLANK(R71)=FALSE),"2. toimialakoodia ei löydy toimialalistalta. ","")</f>
        <v/>
      </c>
      <c r="AQ71" s="5" t="str">
        <f>IF(AND(ISNA((VLOOKUP(T71,'3 Toimialat'!A:A,1,FALSE)))=TRUE,ISBLANK(T71)=FALSE),"3. toimialakoodia ei löydy toimialalistalta. ","")</f>
        <v/>
      </c>
      <c r="AR71" s="31" t="str">
        <f t="shared" si="7"/>
        <v/>
      </c>
      <c r="AS71" s="31" t="str">
        <f t="shared" si="8"/>
        <v/>
      </c>
      <c r="AT71" s="31" t="str">
        <f t="shared" si="9"/>
        <v/>
      </c>
      <c r="AU71" s="31" t="str">
        <f t="shared" si="10"/>
        <v/>
      </c>
      <c r="AV71" s="31" t="str">
        <f t="shared" si="11"/>
        <v/>
      </c>
      <c r="AW71" s="31" t="str">
        <f t="shared" si="12"/>
        <v/>
      </c>
      <c r="AX71" s="31" t="str">
        <f t="shared" si="13"/>
        <v/>
      </c>
      <c r="AY71" s="31" t="str">
        <f t="shared" si="14"/>
        <v/>
      </c>
      <c r="AZ71" s="31" t="str">
        <f t="shared" si="15"/>
        <v/>
      </c>
      <c r="BA71" s="31" t="str">
        <f t="shared" si="16"/>
        <v/>
      </c>
      <c r="BB71" s="31" t="str">
        <f t="shared" si="17"/>
        <v/>
      </c>
      <c r="BC71" s="3">
        <f t="shared" si="18"/>
        <v>0</v>
      </c>
      <c r="BD71" s="31" t="str">
        <f t="shared" si="19"/>
        <v/>
      </c>
      <c r="BE71" s="31" t="str">
        <f t="shared" si="20"/>
        <v/>
      </c>
      <c r="BF71" s="31" t="str">
        <f t="shared" si="21"/>
        <v/>
      </c>
      <c r="BG71" s="31" t="str">
        <f t="shared" si="22"/>
        <v/>
      </c>
      <c r="BH71" s="31" t="str">
        <f t="shared" si="23"/>
        <v/>
      </c>
      <c r="BI71" s="31" t="str">
        <f t="shared" si="24"/>
        <v/>
      </c>
      <c r="BJ71" s="84" t="str">
        <f t="shared" si="25"/>
        <v/>
      </c>
    </row>
    <row r="72" spans="1:62" x14ac:dyDescent="0.2">
      <c r="A72" s="48"/>
      <c r="B72" s="48"/>
      <c r="C72" s="48"/>
      <c r="D72" s="48"/>
      <c r="E72" s="48"/>
      <c r="F72" s="79"/>
      <c r="G72" s="48"/>
      <c r="H72" s="48"/>
      <c r="I72" s="49"/>
      <c r="J72" s="50"/>
      <c r="K72" s="50"/>
      <c r="L72" s="50"/>
      <c r="M72" s="50"/>
      <c r="N72" s="50"/>
      <c r="O72" s="50"/>
      <c r="P72" s="79"/>
      <c r="Q72" s="50"/>
      <c r="R72" s="79"/>
      <c r="S72" s="49"/>
      <c r="T72" s="79"/>
      <c r="U72" s="49"/>
      <c r="V72" s="49"/>
      <c r="W72" s="49"/>
      <c r="X72" s="85"/>
      <c r="Y72" s="85"/>
      <c r="Z72" s="85"/>
      <c r="AA72" s="85"/>
      <c r="AB72" s="85"/>
      <c r="AC72" s="48"/>
      <c r="AD72" s="85"/>
      <c r="AE72" s="48"/>
      <c r="AF72" s="85"/>
      <c r="AG72" s="48"/>
      <c r="AH72" s="85"/>
      <c r="AI72" s="48"/>
      <c r="AJ72" s="85"/>
      <c r="AK72" s="48"/>
      <c r="AL72" s="48"/>
      <c r="AM72" s="48"/>
      <c r="AN72" s="5" t="str">
        <f>IF(AND(ISNA((VLOOKUP(F72,'2 Maakoodit'!A:A,1,FALSE)))=TRUE,ISBLANK(F72)=FALSE),"Maakoodia ei löydy maalistalta. ","")</f>
        <v/>
      </c>
      <c r="AO72" s="5" t="str">
        <f>IF(AND(ISNA((VLOOKUP(P72,'3 Toimialat'!A:A,1,FALSE)))=TRUE,ISBLANK(P72)=FALSE),"1. toimialakoodia ei löydy toimialalistalta. ","")</f>
        <v/>
      </c>
      <c r="AP72" s="5" t="str">
        <f>IF(AND(ISNA((VLOOKUP(R72,'3 Toimialat'!A:A,1,FALSE)))=TRUE,ISBLANK(R72)=FALSE),"2. toimialakoodia ei löydy toimialalistalta. ","")</f>
        <v/>
      </c>
      <c r="AQ72" s="5" t="str">
        <f>IF(AND(ISNA((VLOOKUP(T72,'3 Toimialat'!A:A,1,FALSE)))=TRUE,ISBLANK(T72)=FALSE),"3. toimialakoodia ei löydy toimialalistalta. ","")</f>
        <v/>
      </c>
      <c r="AR72" s="31" t="str">
        <f t="shared" si="7"/>
        <v/>
      </c>
      <c r="AS72" s="31" t="str">
        <f t="shared" si="8"/>
        <v/>
      </c>
      <c r="AT72" s="31" t="str">
        <f t="shared" si="9"/>
        <v/>
      </c>
      <c r="AU72" s="31" t="str">
        <f t="shared" si="10"/>
        <v/>
      </c>
      <c r="AV72" s="31" t="str">
        <f t="shared" si="11"/>
        <v/>
      </c>
      <c r="AW72" s="31" t="str">
        <f t="shared" si="12"/>
        <v/>
      </c>
      <c r="AX72" s="31" t="str">
        <f t="shared" si="13"/>
        <v/>
      </c>
      <c r="AY72" s="31" t="str">
        <f t="shared" si="14"/>
        <v/>
      </c>
      <c r="AZ72" s="31" t="str">
        <f t="shared" si="15"/>
        <v/>
      </c>
      <c r="BA72" s="31" t="str">
        <f t="shared" si="16"/>
        <v/>
      </c>
      <c r="BB72" s="31" t="str">
        <f t="shared" si="17"/>
        <v/>
      </c>
      <c r="BC72" s="3">
        <f t="shared" si="18"/>
        <v>0</v>
      </c>
      <c r="BD72" s="31" t="str">
        <f t="shared" si="19"/>
        <v/>
      </c>
      <c r="BE72" s="31" t="str">
        <f t="shared" si="20"/>
        <v/>
      </c>
      <c r="BF72" s="31" t="str">
        <f t="shared" si="21"/>
        <v/>
      </c>
      <c r="BG72" s="31" t="str">
        <f t="shared" si="22"/>
        <v/>
      </c>
      <c r="BH72" s="31" t="str">
        <f t="shared" si="23"/>
        <v/>
      </c>
      <c r="BI72" s="31" t="str">
        <f t="shared" si="24"/>
        <v/>
      </c>
      <c r="BJ72" s="84" t="str">
        <f t="shared" si="25"/>
        <v/>
      </c>
    </row>
    <row r="73" spans="1:62" x14ac:dyDescent="0.2">
      <c r="A73" s="48"/>
      <c r="B73" s="48"/>
      <c r="C73" s="48"/>
      <c r="D73" s="48"/>
      <c r="E73" s="48"/>
      <c r="F73" s="79"/>
      <c r="G73" s="48"/>
      <c r="H73" s="48"/>
      <c r="I73" s="49"/>
      <c r="J73" s="50"/>
      <c r="K73" s="50"/>
      <c r="L73" s="50"/>
      <c r="M73" s="50"/>
      <c r="N73" s="50"/>
      <c r="O73" s="50"/>
      <c r="P73" s="79"/>
      <c r="Q73" s="50"/>
      <c r="R73" s="79"/>
      <c r="S73" s="49"/>
      <c r="T73" s="79"/>
      <c r="U73" s="49"/>
      <c r="V73" s="49"/>
      <c r="W73" s="49"/>
      <c r="X73" s="85"/>
      <c r="Y73" s="85"/>
      <c r="Z73" s="85"/>
      <c r="AA73" s="85"/>
      <c r="AB73" s="85"/>
      <c r="AC73" s="48"/>
      <c r="AD73" s="85"/>
      <c r="AE73" s="48"/>
      <c r="AF73" s="85"/>
      <c r="AG73" s="48"/>
      <c r="AH73" s="85"/>
      <c r="AI73" s="48"/>
      <c r="AJ73" s="85"/>
      <c r="AK73" s="48"/>
      <c r="AL73" s="48"/>
      <c r="AM73" s="48"/>
      <c r="AN73" s="5" t="str">
        <f>IF(AND(ISNA((VLOOKUP(F73,'2 Maakoodit'!A:A,1,FALSE)))=TRUE,ISBLANK(F73)=FALSE),"Maakoodia ei löydy maalistalta. ","")</f>
        <v/>
      </c>
      <c r="AO73" s="5" t="str">
        <f>IF(AND(ISNA((VLOOKUP(P73,'3 Toimialat'!A:A,1,FALSE)))=TRUE,ISBLANK(P73)=FALSE),"1. toimialakoodia ei löydy toimialalistalta. ","")</f>
        <v/>
      </c>
      <c r="AP73" s="5" t="str">
        <f>IF(AND(ISNA((VLOOKUP(R73,'3 Toimialat'!A:A,1,FALSE)))=TRUE,ISBLANK(R73)=FALSE),"2. toimialakoodia ei löydy toimialalistalta. ","")</f>
        <v/>
      </c>
      <c r="AQ73" s="5" t="str">
        <f>IF(AND(ISNA((VLOOKUP(T73,'3 Toimialat'!A:A,1,FALSE)))=TRUE,ISBLANK(T73)=FALSE),"3. toimialakoodia ei löydy toimialalistalta. ","")</f>
        <v/>
      </c>
      <c r="AR73" s="31" t="str">
        <f t="shared" si="7"/>
        <v/>
      </c>
      <c r="AS73" s="31" t="str">
        <f t="shared" si="8"/>
        <v/>
      </c>
      <c r="AT73" s="31" t="str">
        <f t="shared" si="9"/>
        <v/>
      </c>
      <c r="AU73" s="31" t="str">
        <f t="shared" si="10"/>
        <v/>
      </c>
      <c r="AV73" s="31" t="str">
        <f t="shared" si="11"/>
        <v/>
      </c>
      <c r="AW73" s="31" t="str">
        <f t="shared" si="12"/>
        <v/>
      </c>
      <c r="AX73" s="31" t="str">
        <f t="shared" si="13"/>
        <v/>
      </c>
      <c r="AY73" s="31" t="str">
        <f t="shared" si="14"/>
        <v/>
      </c>
      <c r="AZ73" s="31" t="str">
        <f t="shared" si="15"/>
        <v/>
      </c>
      <c r="BA73" s="31" t="str">
        <f t="shared" si="16"/>
        <v/>
      </c>
      <c r="BB73" s="31" t="str">
        <f t="shared" si="17"/>
        <v/>
      </c>
      <c r="BC73" s="3">
        <f t="shared" si="18"/>
        <v>0</v>
      </c>
      <c r="BD73" s="31" t="str">
        <f t="shared" si="19"/>
        <v/>
      </c>
      <c r="BE73" s="31" t="str">
        <f t="shared" si="20"/>
        <v/>
      </c>
      <c r="BF73" s="31" t="str">
        <f t="shared" si="21"/>
        <v/>
      </c>
      <c r="BG73" s="31" t="str">
        <f t="shared" si="22"/>
        <v/>
      </c>
      <c r="BH73" s="31" t="str">
        <f t="shared" si="23"/>
        <v/>
      </c>
      <c r="BI73" s="31" t="str">
        <f t="shared" si="24"/>
        <v/>
      </c>
      <c r="BJ73" s="84" t="str">
        <f t="shared" si="25"/>
        <v/>
      </c>
    </row>
    <row r="74" spans="1:62" x14ac:dyDescent="0.2">
      <c r="A74" s="48"/>
      <c r="B74" s="48"/>
      <c r="C74" s="48"/>
      <c r="D74" s="48"/>
      <c r="E74" s="48"/>
      <c r="F74" s="79"/>
      <c r="G74" s="48"/>
      <c r="H74" s="48"/>
      <c r="I74" s="49"/>
      <c r="J74" s="50"/>
      <c r="K74" s="50"/>
      <c r="L74" s="50"/>
      <c r="M74" s="50"/>
      <c r="N74" s="50"/>
      <c r="O74" s="50"/>
      <c r="P74" s="79"/>
      <c r="Q74" s="50"/>
      <c r="R74" s="79"/>
      <c r="S74" s="49"/>
      <c r="T74" s="79"/>
      <c r="U74" s="49"/>
      <c r="V74" s="49"/>
      <c r="W74" s="49"/>
      <c r="X74" s="85"/>
      <c r="Y74" s="85"/>
      <c r="Z74" s="85"/>
      <c r="AA74" s="85"/>
      <c r="AB74" s="85"/>
      <c r="AC74" s="48"/>
      <c r="AD74" s="85"/>
      <c r="AE74" s="48"/>
      <c r="AF74" s="85"/>
      <c r="AG74" s="48"/>
      <c r="AH74" s="85"/>
      <c r="AI74" s="48"/>
      <c r="AJ74" s="85"/>
      <c r="AK74" s="48"/>
      <c r="AL74" s="48"/>
      <c r="AM74" s="48"/>
      <c r="AN74" s="5" t="str">
        <f>IF(AND(ISNA((VLOOKUP(F74,'2 Maakoodit'!A:A,1,FALSE)))=TRUE,ISBLANK(F74)=FALSE),"Maakoodia ei löydy maalistalta. ","")</f>
        <v/>
      </c>
      <c r="AO74" s="5" t="str">
        <f>IF(AND(ISNA((VLOOKUP(P74,'3 Toimialat'!A:A,1,FALSE)))=TRUE,ISBLANK(P74)=FALSE),"1. toimialakoodia ei löydy toimialalistalta. ","")</f>
        <v/>
      </c>
      <c r="AP74" s="5" t="str">
        <f>IF(AND(ISNA((VLOOKUP(R74,'3 Toimialat'!A:A,1,FALSE)))=TRUE,ISBLANK(R74)=FALSE),"2. toimialakoodia ei löydy toimialalistalta. ","")</f>
        <v/>
      </c>
      <c r="AQ74" s="5" t="str">
        <f>IF(AND(ISNA((VLOOKUP(T74,'3 Toimialat'!A:A,1,FALSE)))=TRUE,ISBLANK(T74)=FALSE),"3. toimialakoodia ei löydy toimialalistalta. ","")</f>
        <v/>
      </c>
      <c r="AR74" s="31" t="str">
        <f t="shared" si="7"/>
        <v/>
      </c>
      <c r="AS74" s="31" t="str">
        <f t="shared" si="8"/>
        <v/>
      </c>
      <c r="AT74" s="31" t="str">
        <f t="shared" si="9"/>
        <v/>
      </c>
      <c r="AU74" s="31" t="str">
        <f t="shared" si="10"/>
        <v/>
      </c>
      <c r="AV74" s="31" t="str">
        <f t="shared" si="11"/>
        <v/>
      </c>
      <c r="AW74" s="31" t="str">
        <f t="shared" si="12"/>
        <v/>
      </c>
      <c r="AX74" s="31" t="str">
        <f t="shared" si="13"/>
        <v/>
      </c>
      <c r="AY74" s="31" t="str">
        <f t="shared" si="14"/>
        <v/>
      </c>
      <c r="AZ74" s="31" t="str">
        <f t="shared" si="15"/>
        <v/>
      </c>
      <c r="BA74" s="31" t="str">
        <f t="shared" si="16"/>
        <v/>
      </c>
      <c r="BB74" s="31" t="str">
        <f t="shared" si="17"/>
        <v/>
      </c>
      <c r="BC74" s="3">
        <f t="shared" si="18"/>
        <v>0</v>
      </c>
      <c r="BD74" s="31" t="str">
        <f t="shared" si="19"/>
        <v/>
      </c>
      <c r="BE74" s="31" t="str">
        <f t="shared" si="20"/>
        <v/>
      </c>
      <c r="BF74" s="31" t="str">
        <f t="shared" si="21"/>
        <v/>
      </c>
      <c r="BG74" s="31" t="str">
        <f t="shared" si="22"/>
        <v/>
      </c>
      <c r="BH74" s="31" t="str">
        <f t="shared" si="23"/>
        <v/>
      </c>
      <c r="BI74" s="31" t="str">
        <f t="shared" si="24"/>
        <v/>
      </c>
      <c r="BJ74" s="84" t="str">
        <f t="shared" si="25"/>
        <v/>
      </c>
    </row>
    <row r="75" spans="1:62" x14ac:dyDescent="0.2">
      <c r="A75" s="48"/>
      <c r="B75" s="48"/>
      <c r="C75" s="48"/>
      <c r="D75" s="48"/>
      <c r="E75" s="48"/>
      <c r="F75" s="79"/>
      <c r="G75" s="48"/>
      <c r="H75" s="48"/>
      <c r="I75" s="49"/>
      <c r="J75" s="50"/>
      <c r="K75" s="50"/>
      <c r="L75" s="50"/>
      <c r="M75" s="50"/>
      <c r="N75" s="50"/>
      <c r="O75" s="50"/>
      <c r="P75" s="79"/>
      <c r="Q75" s="50"/>
      <c r="R75" s="79"/>
      <c r="S75" s="49"/>
      <c r="T75" s="79"/>
      <c r="U75" s="49"/>
      <c r="V75" s="49"/>
      <c r="W75" s="49"/>
      <c r="X75" s="85"/>
      <c r="Y75" s="85"/>
      <c r="Z75" s="85"/>
      <c r="AA75" s="85"/>
      <c r="AB75" s="85"/>
      <c r="AC75" s="48"/>
      <c r="AD75" s="85"/>
      <c r="AE75" s="48"/>
      <c r="AF75" s="85"/>
      <c r="AG75" s="48"/>
      <c r="AH75" s="85"/>
      <c r="AI75" s="48"/>
      <c r="AJ75" s="85"/>
      <c r="AK75" s="48"/>
      <c r="AL75" s="48"/>
      <c r="AM75" s="48"/>
      <c r="AN75" s="5" t="str">
        <f>IF(AND(ISNA((VLOOKUP(F75,'2 Maakoodit'!A:A,1,FALSE)))=TRUE,ISBLANK(F75)=FALSE),"Maakoodia ei löydy maalistalta. ","")</f>
        <v/>
      </c>
      <c r="AO75" s="5" t="str">
        <f>IF(AND(ISNA((VLOOKUP(P75,'3 Toimialat'!A:A,1,FALSE)))=TRUE,ISBLANK(P75)=FALSE),"1. toimialakoodia ei löydy toimialalistalta. ","")</f>
        <v/>
      </c>
      <c r="AP75" s="5" t="str">
        <f>IF(AND(ISNA((VLOOKUP(R75,'3 Toimialat'!A:A,1,FALSE)))=TRUE,ISBLANK(R75)=FALSE),"2. toimialakoodia ei löydy toimialalistalta. ","")</f>
        <v/>
      </c>
      <c r="AQ75" s="5" t="str">
        <f>IF(AND(ISNA((VLOOKUP(T75,'3 Toimialat'!A:A,1,FALSE)))=TRUE,ISBLANK(T75)=FALSE),"3. toimialakoodia ei löydy toimialalistalta. ","")</f>
        <v/>
      </c>
      <c r="AR75" s="31" t="str">
        <f t="shared" si="7"/>
        <v/>
      </c>
      <c r="AS75" s="31" t="str">
        <f t="shared" si="8"/>
        <v/>
      </c>
      <c r="AT75" s="31" t="str">
        <f t="shared" si="9"/>
        <v/>
      </c>
      <c r="AU75" s="31" t="str">
        <f t="shared" si="10"/>
        <v/>
      </c>
      <c r="AV75" s="31" t="str">
        <f t="shared" si="11"/>
        <v/>
      </c>
      <c r="AW75" s="31" t="str">
        <f t="shared" si="12"/>
        <v/>
      </c>
      <c r="AX75" s="31" t="str">
        <f t="shared" si="13"/>
        <v/>
      </c>
      <c r="AY75" s="31" t="str">
        <f t="shared" si="14"/>
        <v/>
      </c>
      <c r="AZ75" s="31" t="str">
        <f t="shared" si="15"/>
        <v/>
      </c>
      <c r="BA75" s="31" t="str">
        <f t="shared" si="16"/>
        <v/>
      </c>
      <c r="BB75" s="31" t="str">
        <f t="shared" si="17"/>
        <v/>
      </c>
      <c r="BC75" s="3">
        <f t="shared" si="18"/>
        <v>0</v>
      </c>
      <c r="BD75" s="31" t="str">
        <f t="shared" si="19"/>
        <v/>
      </c>
      <c r="BE75" s="31" t="str">
        <f t="shared" si="20"/>
        <v/>
      </c>
      <c r="BF75" s="31" t="str">
        <f t="shared" si="21"/>
        <v/>
      </c>
      <c r="BG75" s="31" t="str">
        <f t="shared" si="22"/>
        <v/>
      </c>
      <c r="BH75" s="31" t="str">
        <f t="shared" si="23"/>
        <v/>
      </c>
      <c r="BI75" s="31" t="str">
        <f t="shared" si="24"/>
        <v/>
      </c>
      <c r="BJ75" s="84" t="str">
        <f t="shared" si="25"/>
        <v/>
      </c>
    </row>
    <row r="76" spans="1:62" x14ac:dyDescent="0.2">
      <c r="A76" s="48"/>
      <c r="B76" s="48"/>
      <c r="C76" s="48"/>
      <c r="D76" s="48"/>
      <c r="E76" s="48"/>
      <c r="F76" s="79"/>
      <c r="G76" s="48"/>
      <c r="H76" s="48"/>
      <c r="I76" s="49"/>
      <c r="J76" s="50"/>
      <c r="K76" s="50"/>
      <c r="L76" s="50"/>
      <c r="M76" s="50"/>
      <c r="N76" s="50"/>
      <c r="O76" s="50"/>
      <c r="P76" s="79"/>
      <c r="Q76" s="50"/>
      <c r="R76" s="79"/>
      <c r="S76" s="49"/>
      <c r="T76" s="79"/>
      <c r="U76" s="49"/>
      <c r="V76" s="49"/>
      <c r="W76" s="49"/>
      <c r="X76" s="85"/>
      <c r="Y76" s="85"/>
      <c r="Z76" s="85"/>
      <c r="AA76" s="85"/>
      <c r="AB76" s="85"/>
      <c r="AC76" s="48"/>
      <c r="AD76" s="85"/>
      <c r="AE76" s="48"/>
      <c r="AF76" s="85"/>
      <c r="AG76" s="48"/>
      <c r="AH76" s="85"/>
      <c r="AI76" s="48"/>
      <c r="AJ76" s="85"/>
      <c r="AK76" s="48"/>
      <c r="AL76" s="48"/>
      <c r="AM76" s="48"/>
      <c r="AN76" s="5" t="str">
        <f>IF(AND(ISNA((VLOOKUP(F76,'2 Maakoodit'!A:A,1,FALSE)))=TRUE,ISBLANK(F76)=FALSE),"Maakoodia ei löydy maalistalta. ","")</f>
        <v/>
      </c>
      <c r="AO76" s="5" t="str">
        <f>IF(AND(ISNA((VLOOKUP(P76,'3 Toimialat'!A:A,1,FALSE)))=TRUE,ISBLANK(P76)=FALSE),"1. toimialakoodia ei löydy toimialalistalta. ","")</f>
        <v/>
      </c>
      <c r="AP76" s="5" t="str">
        <f>IF(AND(ISNA((VLOOKUP(R76,'3 Toimialat'!A:A,1,FALSE)))=TRUE,ISBLANK(R76)=FALSE),"2. toimialakoodia ei löydy toimialalistalta. ","")</f>
        <v/>
      </c>
      <c r="AQ76" s="5" t="str">
        <f>IF(AND(ISNA((VLOOKUP(T76,'3 Toimialat'!A:A,1,FALSE)))=TRUE,ISBLANK(T76)=FALSE),"3. toimialakoodia ei löydy toimialalistalta. ","")</f>
        <v/>
      </c>
      <c r="AR76" s="31" t="str">
        <f t="shared" si="7"/>
        <v/>
      </c>
      <c r="AS76" s="31" t="str">
        <f t="shared" si="8"/>
        <v/>
      </c>
      <c r="AT76" s="31" t="str">
        <f t="shared" si="9"/>
        <v/>
      </c>
      <c r="AU76" s="31" t="str">
        <f t="shared" si="10"/>
        <v/>
      </c>
      <c r="AV76" s="31" t="str">
        <f t="shared" si="11"/>
        <v/>
      </c>
      <c r="AW76" s="31" t="str">
        <f t="shared" si="12"/>
        <v/>
      </c>
      <c r="AX76" s="31" t="str">
        <f t="shared" si="13"/>
        <v/>
      </c>
      <c r="AY76" s="31" t="str">
        <f t="shared" si="14"/>
        <v/>
      </c>
      <c r="AZ76" s="31" t="str">
        <f t="shared" si="15"/>
        <v/>
      </c>
      <c r="BA76" s="31" t="str">
        <f t="shared" si="16"/>
        <v/>
      </c>
      <c r="BB76" s="31" t="str">
        <f t="shared" si="17"/>
        <v/>
      </c>
      <c r="BC76" s="3">
        <f t="shared" si="18"/>
        <v>0</v>
      </c>
      <c r="BD76" s="31" t="str">
        <f t="shared" si="19"/>
        <v/>
      </c>
      <c r="BE76" s="31" t="str">
        <f t="shared" si="20"/>
        <v/>
      </c>
      <c r="BF76" s="31" t="str">
        <f t="shared" si="21"/>
        <v/>
      </c>
      <c r="BG76" s="31" t="str">
        <f t="shared" si="22"/>
        <v/>
      </c>
      <c r="BH76" s="31" t="str">
        <f t="shared" si="23"/>
        <v/>
      </c>
      <c r="BI76" s="31" t="str">
        <f t="shared" si="24"/>
        <v/>
      </c>
      <c r="BJ76" s="84" t="str">
        <f t="shared" si="25"/>
        <v/>
      </c>
    </row>
    <row r="77" spans="1:62" x14ac:dyDescent="0.2">
      <c r="A77" s="48"/>
      <c r="B77" s="48"/>
      <c r="C77" s="48"/>
      <c r="D77" s="48"/>
      <c r="E77" s="48"/>
      <c r="F77" s="79"/>
      <c r="G77" s="48"/>
      <c r="H77" s="48"/>
      <c r="I77" s="49"/>
      <c r="J77" s="50"/>
      <c r="K77" s="50"/>
      <c r="L77" s="50"/>
      <c r="M77" s="50"/>
      <c r="N77" s="50"/>
      <c r="O77" s="50"/>
      <c r="P77" s="79"/>
      <c r="Q77" s="50"/>
      <c r="R77" s="79"/>
      <c r="S77" s="49"/>
      <c r="T77" s="79"/>
      <c r="U77" s="49"/>
      <c r="V77" s="49"/>
      <c r="W77" s="49"/>
      <c r="X77" s="85"/>
      <c r="Y77" s="85"/>
      <c r="Z77" s="85"/>
      <c r="AA77" s="85"/>
      <c r="AB77" s="85"/>
      <c r="AC77" s="48"/>
      <c r="AD77" s="85"/>
      <c r="AE77" s="48"/>
      <c r="AF77" s="85"/>
      <c r="AG77" s="48"/>
      <c r="AH77" s="85"/>
      <c r="AI77" s="48"/>
      <c r="AJ77" s="85"/>
      <c r="AK77" s="48"/>
      <c r="AL77" s="48"/>
      <c r="AM77" s="48"/>
      <c r="AN77" s="5" t="str">
        <f>IF(AND(ISNA((VLOOKUP(F77,'2 Maakoodit'!A:A,1,FALSE)))=TRUE,ISBLANK(F77)=FALSE),"Maakoodia ei löydy maalistalta. ","")</f>
        <v/>
      </c>
      <c r="AO77" s="5" t="str">
        <f>IF(AND(ISNA((VLOOKUP(P77,'3 Toimialat'!A:A,1,FALSE)))=TRUE,ISBLANK(P77)=FALSE),"1. toimialakoodia ei löydy toimialalistalta. ","")</f>
        <v/>
      </c>
      <c r="AP77" s="5" t="str">
        <f>IF(AND(ISNA((VLOOKUP(R77,'3 Toimialat'!A:A,1,FALSE)))=TRUE,ISBLANK(R77)=FALSE),"2. toimialakoodia ei löydy toimialalistalta. ","")</f>
        <v/>
      </c>
      <c r="AQ77" s="5" t="str">
        <f>IF(AND(ISNA((VLOOKUP(T77,'3 Toimialat'!A:A,1,FALSE)))=TRUE,ISBLANK(T77)=FALSE),"3. toimialakoodia ei löydy toimialalistalta. ","")</f>
        <v/>
      </c>
      <c r="AR77" s="31" t="str">
        <f t="shared" si="7"/>
        <v/>
      </c>
      <c r="AS77" s="31" t="str">
        <f t="shared" si="8"/>
        <v/>
      </c>
      <c r="AT77" s="31" t="str">
        <f t="shared" si="9"/>
        <v/>
      </c>
      <c r="AU77" s="31" t="str">
        <f t="shared" si="10"/>
        <v/>
      </c>
      <c r="AV77" s="31" t="str">
        <f t="shared" si="11"/>
        <v/>
      </c>
      <c r="AW77" s="31" t="str">
        <f t="shared" si="12"/>
        <v/>
      </c>
      <c r="AX77" s="31" t="str">
        <f t="shared" si="13"/>
        <v/>
      </c>
      <c r="AY77" s="31" t="str">
        <f t="shared" si="14"/>
        <v/>
      </c>
      <c r="AZ77" s="31" t="str">
        <f t="shared" si="15"/>
        <v/>
      </c>
      <c r="BA77" s="31" t="str">
        <f t="shared" si="16"/>
        <v/>
      </c>
      <c r="BB77" s="31" t="str">
        <f t="shared" si="17"/>
        <v/>
      </c>
      <c r="BC77" s="3">
        <f t="shared" si="18"/>
        <v>0</v>
      </c>
      <c r="BD77" s="31" t="str">
        <f t="shared" si="19"/>
        <v/>
      </c>
      <c r="BE77" s="31" t="str">
        <f t="shared" si="20"/>
        <v/>
      </c>
      <c r="BF77" s="31" t="str">
        <f t="shared" si="21"/>
        <v/>
      </c>
      <c r="BG77" s="31" t="str">
        <f t="shared" si="22"/>
        <v/>
      </c>
      <c r="BH77" s="31" t="str">
        <f t="shared" si="23"/>
        <v/>
      </c>
      <c r="BI77" s="31" t="str">
        <f t="shared" si="24"/>
        <v/>
      </c>
      <c r="BJ77" s="84" t="str">
        <f t="shared" si="25"/>
        <v/>
      </c>
    </row>
    <row r="78" spans="1:62" x14ac:dyDescent="0.2">
      <c r="A78" s="48"/>
      <c r="B78" s="48"/>
      <c r="C78" s="48"/>
      <c r="D78" s="48"/>
      <c r="E78" s="48"/>
      <c r="F78" s="79"/>
      <c r="G78" s="48"/>
      <c r="H78" s="48"/>
      <c r="I78" s="49"/>
      <c r="J78" s="50"/>
      <c r="K78" s="50"/>
      <c r="L78" s="50"/>
      <c r="M78" s="50"/>
      <c r="N78" s="50"/>
      <c r="O78" s="50"/>
      <c r="P78" s="79"/>
      <c r="Q78" s="50"/>
      <c r="R78" s="79"/>
      <c r="S78" s="49"/>
      <c r="T78" s="79"/>
      <c r="U78" s="49"/>
      <c r="V78" s="49"/>
      <c r="W78" s="49"/>
      <c r="X78" s="85"/>
      <c r="Y78" s="85"/>
      <c r="Z78" s="85"/>
      <c r="AA78" s="85"/>
      <c r="AB78" s="85"/>
      <c r="AC78" s="48"/>
      <c r="AD78" s="85"/>
      <c r="AE78" s="48"/>
      <c r="AF78" s="85"/>
      <c r="AG78" s="48"/>
      <c r="AH78" s="85"/>
      <c r="AI78" s="48"/>
      <c r="AJ78" s="85"/>
      <c r="AK78" s="48"/>
      <c r="AL78" s="48"/>
      <c r="AM78" s="48"/>
      <c r="AN78" s="5" t="str">
        <f>IF(AND(ISNA((VLOOKUP(F78,'2 Maakoodit'!A:A,1,FALSE)))=TRUE,ISBLANK(F78)=FALSE),"Maakoodia ei löydy maalistalta. ","")</f>
        <v/>
      </c>
      <c r="AO78" s="5" t="str">
        <f>IF(AND(ISNA((VLOOKUP(P78,'3 Toimialat'!A:A,1,FALSE)))=TRUE,ISBLANK(P78)=FALSE),"1. toimialakoodia ei löydy toimialalistalta. ","")</f>
        <v/>
      </c>
      <c r="AP78" s="5" t="str">
        <f>IF(AND(ISNA((VLOOKUP(R78,'3 Toimialat'!A:A,1,FALSE)))=TRUE,ISBLANK(R78)=FALSE),"2. toimialakoodia ei löydy toimialalistalta. ","")</f>
        <v/>
      </c>
      <c r="AQ78" s="5" t="str">
        <f>IF(AND(ISNA((VLOOKUP(T78,'3 Toimialat'!A:A,1,FALSE)))=TRUE,ISBLANK(T78)=FALSE),"3. toimialakoodia ei löydy toimialalistalta. ","")</f>
        <v/>
      </c>
      <c r="AR78" s="31" t="str">
        <f t="shared" si="7"/>
        <v/>
      </c>
      <c r="AS78" s="31" t="str">
        <f t="shared" si="8"/>
        <v/>
      </c>
      <c r="AT78" s="31" t="str">
        <f t="shared" si="9"/>
        <v/>
      </c>
      <c r="AU78" s="31" t="str">
        <f t="shared" si="10"/>
        <v/>
      </c>
      <c r="AV78" s="31" t="str">
        <f t="shared" si="11"/>
        <v/>
      </c>
      <c r="AW78" s="31" t="str">
        <f t="shared" si="12"/>
        <v/>
      </c>
      <c r="AX78" s="31" t="str">
        <f t="shared" si="13"/>
        <v/>
      </c>
      <c r="AY78" s="31" t="str">
        <f t="shared" si="14"/>
        <v/>
      </c>
      <c r="AZ78" s="31" t="str">
        <f t="shared" si="15"/>
        <v/>
      </c>
      <c r="BA78" s="31" t="str">
        <f t="shared" si="16"/>
        <v/>
      </c>
      <c r="BB78" s="31" t="str">
        <f t="shared" si="17"/>
        <v/>
      </c>
      <c r="BC78" s="3">
        <f t="shared" si="18"/>
        <v>0</v>
      </c>
      <c r="BD78" s="31" t="str">
        <f t="shared" si="19"/>
        <v/>
      </c>
      <c r="BE78" s="31" t="str">
        <f t="shared" si="20"/>
        <v/>
      </c>
      <c r="BF78" s="31" t="str">
        <f t="shared" si="21"/>
        <v/>
      </c>
      <c r="BG78" s="31" t="str">
        <f t="shared" si="22"/>
        <v/>
      </c>
      <c r="BH78" s="31" t="str">
        <f t="shared" si="23"/>
        <v/>
      </c>
      <c r="BI78" s="31" t="str">
        <f t="shared" si="24"/>
        <v/>
      </c>
      <c r="BJ78" s="84" t="str">
        <f t="shared" si="25"/>
        <v/>
      </c>
    </row>
    <row r="79" spans="1:62" x14ac:dyDescent="0.2">
      <c r="A79" s="48"/>
      <c r="B79" s="48"/>
      <c r="C79" s="48"/>
      <c r="D79" s="48"/>
      <c r="E79" s="48"/>
      <c r="F79" s="79"/>
      <c r="G79" s="48"/>
      <c r="H79" s="48"/>
      <c r="I79" s="49"/>
      <c r="J79" s="50"/>
      <c r="K79" s="50"/>
      <c r="L79" s="50"/>
      <c r="M79" s="50"/>
      <c r="N79" s="50"/>
      <c r="O79" s="50"/>
      <c r="P79" s="79"/>
      <c r="Q79" s="50"/>
      <c r="R79" s="79"/>
      <c r="S79" s="49"/>
      <c r="T79" s="79"/>
      <c r="U79" s="49"/>
      <c r="V79" s="49"/>
      <c r="W79" s="49"/>
      <c r="X79" s="85"/>
      <c r="Y79" s="85"/>
      <c r="Z79" s="85"/>
      <c r="AA79" s="85"/>
      <c r="AB79" s="85"/>
      <c r="AC79" s="48"/>
      <c r="AD79" s="85"/>
      <c r="AE79" s="48"/>
      <c r="AF79" s="85"/>
      <c r="AG79" s="48"/>
      <c r="AH79" s="85"/>
      <c r="AI79" s="48"/>
      <c r="AJ79" s="85"/>
      <c r="AK79" s="48"/>
      <c r="AL79" s="48"/>
      <c r="AM79" s="48"/>
      <c r="AN79" s="5" t="str">
        <f>IF(AND(ISNA((VLOOKUP(F79,'2 Maakoodit'!A:A,1,FALSE)))=TRUE,ISBLANK(F79)=FALSE),"Maakoodia ei löydy maalistalta. ","")</f>
        <v/>
      </c>
      <c r="AO79" s="5" t="str">
        <f>IF(AND(ISNA((VLOOKUP(P79,'3 Toimialat'!A:A,1,FALSE)))=TRUE,ISBLANK(P79)=FALSE),"1. toimialakoodia ei löydy toimialalistalta. ","")</f>
        <v/>
      </c>
      <c r="AP79" s="5" t="str">
        <f>IF(AND(ISNA((VLOOKUP(R79,'3 Toimialat'!A:A,1,FALSE)))=TRUE,ISBLANK(R79)=FALSE),"2. toimialakoodia ei löydy toimialalistalta. ","")</f>
        <v/>
      </c>
      <c r="AQ79" s="5" t="str">
        <f>IF(AND(ISNA((VLOOKUP(T79,'3 Toimialat'!A:A,1,FALSE)))=TRUE,ISBLANK(T79)=FALSE),"3. toimialakoodia ei löydy toimialalistalta. ","")</f>
        <v/>
      </c>
      <c r="AR79" s="31" t="str">
        <f t="shared" ref="AR79:AR142" si="26">IF(AND(AC79&gt;50,OR(AB79=1,AB79=0,AB79="")),"Jos biodiversity osatavoite, %-osuuden maksimi on 50. ","")</f>
        <v/>
      </c>
      <c r="AS79" s="31" t="str">
        <f t="shared" ref="AS79:AS142" si="27">IF(AND(AND(AD79&gt;0,AD79&lt;50),OR(AC79=2,AC79="")),"Jos biodiversity päätavoite, %-osuuden minimi on 50. ","")</f>
        <v/>
      </c>
      <c r="AT79" s="31" t="str">
        <f t="shared" ref="AT79:AT142" si="28">IF(AND(AE79&gt;50,OR(AD79=1,AD79=0,AD79="")),"Jos Climate change - mitigation osatavoite, %-osuuden maksimi on 50. ","")</f>
        <v/>
      </c>
      <c r="AU79" s="31" t="str">
        <f t="shared" ref="AU79:AU142" si="29">IF(AND(AND(AE79&gt;0,AE79&lt;50),OR(AD79=2,AD79="")),"Jos Climate change - mitigation päätavoite, %-osuuden minimi on 50. ","")</f>
        <v/>
      </c>
      <c r="AV79" s="31" t="str">
        <f t="shared" ref="AV79:AV142" si="30">IF(AND(AG79&gt;50,OR(AF79=1,AF79=0,AF79="")),"Jos Climate change - adaptation osatavoite, %-osuuden maksimi on 50. ","")</f>
        <v/>
      </c>
      <c r="AW79" s="31" t="str">
        <f t="shared" ref="AW79:AW142" si="31">IF(AND(AND(AG79&gt;0,AG79&lt;50),OR(AF79=2,AF79="")),"Jos Climate change - adaptation päätavoite, %-osuuden minimi on 50. ","")</f>
        <v/>
      </c>
      <c r="AX79" s="31" t="str">
        <f t="shared" ref="AX79:AX142" si="32">IF(AND(AI79&gt;50,OR(AH79=1,AH79=0,AH79="")),"Jos Desertification osatavoite, %-osuuden maksimi on 50. ","")</f>
        <v/>
      </c>
      <c r="AY79" s="31" t="str">
        <f t="shared" ref="AY79:AY142" si="33">IF(AND(AND(AI79&gt;0,AI79&lt;50),OR(AH79=2,AH79="")),"Jos Desertification päätavoite, %-osuuden minimi on 50. ","")</f>
        <v/>
      </c>
      <c r="AZ79" s="31" t="str">
        <f t="shared" ref="AZ79:AZ142" si="34">IF(AND(NOT(A79=""),B79=""),"Lisää uusi projektikoodi. ","")</f>
        <v/>
      </c>
      <c r="BA79" s="31" t="str">
        <f t="shared" ref="BA79:BA142" si="35">IF(LEN(C79)&gt;140,"Project name in Finnish on yli 140 merkkiä. ","")</f>
        <v/>
      </c>
      <c r="BB79" s="31" t="str">
        <f t="shared" ref="BB79:BB142" si="36">IF(LEN(D79)&gt;140,"Project name in English on yli 140 merkkiä. ","")</f>
        <v/>
      </c>
      <c r="BC79" s="3">
        <f t="shared" ref="BC79:BC142" si="37">IF(Q79=MAX(Q79,S79,U79),P79,IF(S79=MAX(Q79,S79,U79),R79,T79))</f>
        <v>0</v>
      </c>
      <c r="BD79" s="31" t="str">
        <f t="shared" ref="BD79:BD142" si="38">IF(LEN(V79)&gt;2500,"Project description in Finnish on yli 2500 merkkiä. ","")</f>
        <v/>
      </c>
      <c r="BE79" s="31" t="str">
        <f t="shared" ref="BE79:BE142" si="39">IF(LEN(W79)&gt;2500,"Project description in English on yli 2500 merkkiä. ","")</f>
        <v/>
      </c>
      <c r="BF79" s="31" t="str">
        <f t="shared" ref="BF79:BF142" si="40">IF(AND(OR(BC79=15170,BC79=15180),NOT(X79=2)),"Jos purpose code on 15170 tai 15180 tulee gender markkerin olla 2. ","")</f>
        <v/>
      </c>
      <c r="BG79" s="31" t="str">
        <f t="shared" ref="BG79:BG142" si="41">IF(AND(LEFT(BC79,3)=410,NOT(Y79=2)),"Purpose code kuuluu ympäristonsuojeluun (410**) mutta aid to environment markkeri ei ole 2. ","")</f>
        <v/>
      </c>
      <c r="BH79" s="31" t="str">
        <f t="shared" ref="BH79:BH142" si="42">IF(AND(NOT(Z79=2),OR(BC79=15111,BC79=15117,BC79=15118,BC79=15119,BC79=15112,BC79=15128,BC79=15129,BC79=15185,BC79=15113,BC79=15130,BC79=15131,BC79=15132,BC79=15133,BC79=15134,BC79=15135,BC79=15136,BC79=15137,BC79=15150,BC79=15151,BC79=15152,BC79=15153,BC79=15160,BC79=15210,BC79=15220,BC79=15230,BC79=15240,BC79=15261)),"Suurin merkitty purpose code vaatii että PDGG markkeri on 2. ","")</f>
        <v/>
      </c>
      <c r="BI79" s="31" t="str">
        <f t="shared" ref="BI79:BI142" si="43">IF(AND(BC79=41030,NOT(AB79=2)),"Purpose code on 41030 mutta Biodiversiteetti markkeri ei ole 2. ","")</f>
        <v/>
      </c>
      <c r="BJ79" s="84" t="str">
        <f t="shared" ref="BJ79:BJ142" si="44">AN79&amp;AO79&amp;AP79&amp;AQ79&amp;AR79&amp;AS79&amp;AT79&amp;AU79&amp;AV79&amp;AW79&amp;AX79&amp;AY79&amp;AZ79&amp;BA79&amp;BB79&amp;BD79&amp;BE79&amp;BF79&amp;BG79&amp;BH79&amp;BI79</f>
        <v/>
      </c>
    </row>
    <row r="80" spans="1:62" x14ac:dyDescent="0.2">
      <c r="A80" s="48"/>
      <c r="B80" s="48"/>
      <c r="C80" s="48"/>
      <c r="D80" s="48"/>
      <c r="E80" s="48"/>
      <c r="F80" s="79"/>
      <c r="G80" s="48"/>
      <c r="H80" s="48"/>
      <c r="I80" s="49"/>
      <c r="J80" s="50"/>
      <c r="K80" s="50"/>
      <c r="L80" s="50"/>
      <c r="M80" s="50"/>
      <c r="N80" s="50"/>
      <c r="O80" s="50"/>
      <c r="P80" s="79"/>
      <c r="Q80" s="50"/>
      <c r="R80" s="79"/>
      <c r="S80" s="49"/>
      <c r="T80" s="79"/>
      <c r="U80" s="49"/>
      <c r="V80" s="49"/>
      <c r="W80" s="49"/>
      <c r="X80" s="85"/>
      <c r="Y80" s="85"/>
      <c r="Z80" s="85"/>
      <c r="AA80" s="85"/>
      <c r="AB80" s="85"/>
      <c r="AC80" s="48"/>
      <c r="AD80" s="85"/>
      <c r="AE80" s="48"/>
      <c r="AF80" s="85"/>
      <c r="AG80" s="48"/>
      <c r="AH80" s="85"/>
      <c r="AI80" s="48"/>
      <c r="AJ80" s="85"/>
      <c r="AK80" s="48"/>
      <c r="AL80" s="48"/>
      <c r="AM80" s="48"/>
      <c r="AN80" s="5" t="str">
        <f>IF(AND(ISNA((VLOOKUP(F80,'2 Maakoodit'!A:A,1,FALSE)))=TRUE,ISBLANK(F80)=FALSE),"Maakoodia ei löydy maalistalta. ","")</f>
        <v/>
      </c>
      <c r="AO80" s="5" t="str">
        <f>IF(AND(ISNA((VLOOKUP(P80,'3 Toimialat'!A:A,1,FALSE)))=TRUE,ISBLANK(P80)=FALSE),"1. toimialakoodia ei löydy toimialalistalta. ","")</f>
        <v/>
      </c>
      <c r="AP80" s="5" t="str">
        <f>IF(AND(ISNA((VLOOKUP(R80,'3 Toimialat'!A:A,1,FALSE)))=TRUE,ISBLANK(R80)=FALSE),"2. toimialakoodia ei löydy toimialalistalta. ","")</f>
        <v/>
      </c>
      <c r="AQ80" s="5" t="str">
        <f>IF(AND(ISNA((VLOOKUP(T80,'3 Toimialat'!A:A,1,FALSE)))=TRUE,ISBLANK(T80)=FALSE),"3. toimialakoodia ei löydy toimialalistalta. ","")</f>
        <v/>
      </c>
      <c r="AR80" s="31" t="str">
        <f t="shared" si="26"/>
        <v/>
      </c>
      <c r="AS80" s="31" t="str">
        <f t="shared" si="27"/>
        <v/>
      </c>
      <c r="AT80" s="31" t="str">
        <f t="shared" si="28"/>
        <v/>
      </c>
      <c r="AU80" s="31" t="str">
        <f t="shared" si="29"/>
        <v/>
      </c>
      <c r="AV80" s="31" t="str">
        <f t="shared" si="30"/>
        <v/>
      </c>
      <c r="AW80" s="31" t="str">
        <f t="shared" si="31"/>
        <v/>
      </c>
      <c r="AX80" s="31" t="str">
        <f t="shared" si="32"/>
        <v/>
      </c>
      <c r="AY80" s="31" t="str">
        <f t="shared" si="33"/>
        <v/>
      </c>
      <c r="AZ80" s="31" t="str">
        <f t="shared" si="34"/>
        <v/>
      </c>
      <c r="BA80" s="31" t="str">
        <f t="shared" si="35"/>
        <v/>
      </c>
      <c r="BB80" s="31" t="str">
        <f t="shared" si="36"/>
        <v/>
      </c>
      <c r="BC80" s="3">
        <f t="shared" si="37"/>
        <v>0</v>
      </c>
      <c r="BD80" s="31" t="str">
        <f t="shared" si="38"/>
        <v/>
      </c>
      <c r="BE80" s="31" t="str">
        <f t="shared" si="39"/>
        <v/>
      </c>
      <c r="BF80" s="31" t="str">
        <f t="shared" si="40"/>
        <v/>
      </c>
      <c r="BG80" s="31" t="str">
        <f t="shared" si="41"/>
        <v/>
      </c>
      <c r="BH80" s="31" t="str">
        <f t="shared" si="42"/>
        <v/>
      </c>
      <c r="BI80" s="31" t="str">
        <f t="shared" si="43"/>
        <v/>
      </c>
      <c r="BJ80" s="84" t="str">
        <f t="shared" si="44"/>
        <v/>
      </c>
    </row>
    <row r="81" spans="1:62" x14ac:dyDescent="0.2">
      <c r="A81" s="48"/>
      <c r="B81" s="48"/>
      <c r="C81" s="48"/>
      <c r="D81" s="48"/>
      <c r="E81" s="48"/>
      <c r="F81" s="79"/>
      <c r="G81" s="48"/>
      <c r="H81" s="48"/>
      <c r="I81" s="49"/>
      <c r="J81" s="50"/>
      <c r="K81" s="50"/>
      <c r="L81" s="50"/>
      <c r="M81" s="50"/>
      <c r="N81" s="50"/>
      <c r="O81" s="50"/>
      <c r="P81" s="79"/>
      <c r="Q81" s="50"/>
      <c r="R81" s="79"/>
      <c r="S81" s="49"/>
      <c r="T81" s="79"/>
      <c r="U81" s="49"/>
      <c r="V81" s="49"/>
      <c r="W81" s="49"/>
      <c r="X81" s="85"/>
      <c r="Y81" s="85"/>
      <c r="Z81" s="85"/>
      <c r="AA81" s="85"/>
      <c r="AB81" s="85"/>
      <c r="AC81" s="48"/>
      <c r="AD81" s="85"/>
      <c r="AE81" s="48"/>
      <c r="AF81" s="85"/>
      <c r="AG81" s="48"/>
      <c r="AH81" s="85"/>
      <c r="AI81" s="48"/>
      <c r="AJ81" s="85"/>
      <c r="AK81" s="48"/>
      <c r="AL81" s="48"/>
      <c r="AM81" s="48"/>
      <c r="AN81" s="5" t="str">
        <f>IF(AND(ISNA((VLOOKUP(F81,'2 Maakoodit'!A:A,1,FALSE)))=TRUE,ISBLANK(F81)=FALSE),"Maakoodia ei löydy maalistalta. ","")</f>
        <v/>
      </c>
      <c r="AO81" s="5" t="str">
        <f>IF(AND(ISNA((VLOOKUP(P81,'3 Toimialat'!A:A,1,FALSE)))=TRUE,ISBLANK(P81)=FALSE),"1. toimialakoodia ei löydy toimialalistalta. ","")</f>
        <v/>
      </c>
      <c r="AP81" s="5" t="str">
        <f>IF(AND(ISNA((VLOOKUP(R81,'3 Toimialat'!A:A,1,FALSE)))=TRUE,ISBLANK(R81)=FALSE),"2. toimialakoodia ei löydy toimialalistalta. ","")</f>
        <v/>
      </c>
      <c r="AQ81" s="5" t="str">
        <f>IF(AND(ISNA((VLOOKUP(T81,'3 Toimialat'!A:A,1,FALSE)))=TRUE,ISBLANK(T81)=FALSE),"3. toimialakoodia ei löydy toimialalistalta. ","")</f>
        <v/>
      </c>
      <c r="AR81" s="31" t="str">
        <f t="shared" si="26"/>
        <v/>
      </c>
      <c r="AS81" s="31" t="str">
        <f t="shared" si="27"/>
        <v/>
      </c>
      <c r="AT81" s="31" t="str">
        <f t="shared" si="28"/>
        <v/>
      </c>
      <c r="AU81" s="31" t="str">
        <f t="shared" si="29"/>
        <v/>
      </c>
      <c r="AV81" s="31" t="str">
        <f t="shared" si="30"/>
        <v/>
      </c>
      <c r="AW81" s="31" t="str">
        <f t="shared" si="31"/>
        <v/>
      </c>
      <c r="AX81" s="31" t="str">
        <f t="shared" si="32"/>
        <v/>
      </c>
      <c r="AY81" s="31" t="str">
        <f t="shared" si="33"/>
        <v/>
      </c>
      <c r="AZ81" s="31" t="str">
        <f t="shared" si="34"/>
        <v/>
      </c>
      <c r="BA81" s="31" t="str">
        <f t="shared" si="35"/>
        <v/>
      </c>
      <c r="BB81" s="31" t="str">
        <f t="shared" si="36"/>
        <v/>
      </c>
      <c r="BC81" s="3">
        <f t="shared" si="37"/>
        <v>0</v>
      </c>
      <c r="BD81" s="31" t="str">
        <f t="shared" si="38"/>
        <v/>
      </c>
      <c r="BE81" s="31" t="str">
        <f t="shared" si="39"/>
        <v/>
      </c>
      <c r="BF81" s="31" t="str">
        <f t="shared" si="40"/>
        <v/>
      </c>
      <c r="BG81" s="31" t="str">
        <f t="shared" si="41"/>
        <v/>
      </c>
      <c r="BH81" s="31" t="str">
        <f t="shared" si="42"/>
        <v/>
      </c>
      <c r="BI81" s="31" t="str">
        <f t="shared" si="43"/>
        <v/>
      </c>
      <c r="BJ81" s="84" t="str">
        <f t="shared" si="44"/>
        <v/>
      </c>
    </row>
    <row r="82" spans="1:62" x14ac:dyDescent="0.2">
      <c r="A82" s="48"/>
      <c r="B82" s="48"/>
      <c r="C82" s="48"/>
      <c r="D82" s="48"/>
      <c r="E82" s="48"/>
      <c r="F82" s="79"/>
      <c r="G82" s="48"/>
      <c r="H82" s="48"/>
      <c r="I82" s="49"/>
      <c r="J82" s="50"/>
      <c r="K82" s="50"/>
      <c r="L82" s="50"/>
      <c r="M82" s="50"/>
      <c r="N82" s="50"/>
      <c r="O82" s="50"/>
      <c r="P82" s="79"/>
      <c r="Q82" s="50"/>
      <c r="R82" s="79"/>
      <c r="S82" s="49"/>
      <c r="T82" s="79"/>
      <c r="U82" s="49"/>
      <c r="V82" s="49"/>
      <c r="W82" s="49"/>
      <c r="X82" s="85"/>
      <c r="Y82" s="85"/>
      <c r="Z82" s="85"/>
      <c r="AA82" s="85"/>
      <c r="AB82" s="85"/>
      <c r="AC82" s="48"/>
      <c r="AD82" s="85"/>
      <c r="AE82" s="48"/>
      <c r="AF82" s="85"/>
      <c r="AG82" s="48"/>
      <c r="AH82" s="85"/>
      <c r="AI82" s="48"/>
      <c r="AJ82" s="85"/>
      <c r="AK82" s="48"/>
      <c r="AL82" s="48"/>
      <c r="AM82" s="48"/>
      <c r="AN82" s="5" t="str">
        <f>IF(AND(ISNA((VLOOKUP(F82,'2 Maakoodit'!A:A,1,FALSE)))=TRUE,ISBLANK(F82)=FALSE),"Maakoodia ei löydy maalistalta. ","")</f>
        <v/>
      </c>
      <c r="AO82" s="5" t="str">
        <f>IF(AND(ISNA((VLOOKUP(P82,'3 Toimialat'!A:A,1,FALSE)))=TRUE,ISBLANK(P82)=FALSE),"1. toimialakoodia ei löydy toimialalistalta. ","")</f>
        <v/>
      </c>
      <c r="AP82" s="5" t="str">
        <f>IF(AND(ISNA((VLOOKUP(R82,'3 Toimialat'!A:A,1,FALSE)))=TRUE,ISBLANK(R82)=FALSE),"2. toimialakoodia ei löydy toimialalistalta. ","")</f>
        <v/>
      </c>
      <c r="AQ82" s="5" t="str">
        <f>IF(AND(ISNA((VLOOKUP(T82,'3 Toimialat'!A:A,1,FALSE)))=TRUE,ISBLANK(T82)=FALSE),"3. toimialakoodia ei löydy toimialalistalta. ","")</f>
        <v/>
      </c>
      <c r="AR82" s="31" t="str">
        <f t="shared" si="26"/>
        <v/>
      </c>
      <c r="AS82" s="31" t="str">
        <f t="shared" si="27"/>
        <v/>
      </c>
      <c r="AT82" s="31" t="str">
        <f t="shared" si="28"/>
        <v/>
      </c>
      <c r="AU82" s="31" t="str">
        <f t="shared" si="29"/>
        <v/>
      </c>
      <c r="AV82" s="31" t="str">
        <f t="shared" si="30"/>
        <v/>
      </c>
      <c r="AW82" s="31" t="str">
        <f t="shared" si="31"/>
        <v/>
      </c>
      <c r="AX82" s="31" t="str">
        <f t="shared" si="32"/>
        <v/>
      </c>
      <c r="AY82" s="31" t="str">
        <f t="shared" si="33"/>
        <v/>
      </c>
      <c r="AZ82" s="31" t="str">
        <f t="shared" si="34"/>
        <v/>
      </c>
      <c r="BA82" s="31" t="str">
        <f t="shared" si="35"/>
        <v/>
      </c>
      <c r="BB82" s="31" t="str">
        <f t="shared" si="36"/>
        <v/>
      </c>
      <c r="BC82" s="3">
        <f t="shared" si="37"/>
        <v>0</v>
      </c>
      <c r="BD82" s="31" t="str">
        <f t="shared" si="38"/>
        <v/>
      </c>
      <c r="BE82" s="31" t="str">
        <f t="shared" si="39"/>
        <v/>
      </c>
      <c r="BF82" s="31" t="str">
        <f t="shared" si="40"/>
        <v/>
      </c>
      <c r="BG82" s="31" t="str">
        <f t="shared" si="41"/>
        <v/>
      </c>
      <c r="BH82" s="31" t="str">
        <f t="shared" si="42"/>
        <v/>
      </c>
      <c r="BI82" s="31" t="str">
        <f t="shared" si="43"/>
        <v/>
      </c>
      <c r="BJ82" s="84" t="str">
        <f t="shared" si="44"/>
        <v/>
      </c>
    </row>
    <row r="83" spans="1:62" x14ac:dyDescent="0.2">
      <c r="A83" s="48"/>
      <c r="B83" s="48"/>
      <c r="C83" s="48"/>
      <c r="D83" s="48"/>
      <c r="E83" s="48"/>
      <c r="F83" s="79"/>
      <c r="G83" s="48"/>
      <c r="H83" s="48"/>
      <c r="I83" s="49"/>
      <c r="J83" s="50"/>
      <c r="K83" s="50"/>
      <c r="L83" s="50"/>
      <c r="M83" s="50"/>
      <c r="N83" s="50"/>
      <c r="O83" s="50"/>
      <c r="P83" s="79"/>
      <c r="Q83" s="50"/>
      <c r="R83" s="79"/>
      <c r="S83" s="49"/>
      <c r="T83" s="79"/>
      <c r="U83" s="49"/>
      <c r="V83" s="49"/>
      <c r="W83" s="49"/>
      <c r="X83" s="85"/>
      <c r="Y83" s="85"/>
      <c r="Z83" s="85"/>
      <c r="AA83" s="85"/>
      <c r="AB83" s="85"/>
      <c r="AC83" s="48"/>
      <c r="AD83" s="85"/>
      <c r="AE83" s="48"/>
      <c r="AF83" s="85"/>
      <c r="AG83" s="48"/>
      <c r="AH83" s="85"/>
      <c r="AI83" s="48"/>
      <c r="AJ83" s="85"/>
      <c r="AK83" s="48"/>
      <c r="AL83" s="48"/>
      <c r="AM83" s="48"/>
      <c r="AN83" s="5" t="str">
        <f>IF(AND(ISNA((VLOOKUP(F83,'2 Maakoodit'!A:A,1,FALSE)))=TRUE,ISBLANK(F83)=FALSE),"Maakoodia ei löydy maalistalta. ","")</f>
        <v/>
      </c>
      <c r="AO83" s="5" t="str">
        <f>IF(AND(ISNA((VLOOKUP(P83,'3 Toimialat'!A:A,1,FALSE)))=TRUE,ISBLANK(P83)=FALSE),"1. toimialakoodia ei löydy toimialalistalta. ","")</f>
        <v/>
      </c>
      <c r="AP83" s="5" t="str">
        <f>IF(AND(ISNA((VLOOKUP(R83,'3 Toimialat'!A:A,1,FALSE)))=TRUE,ISBLANK(R83)=FALSE),"2. toimialakoodia ei löydy toimialalistalta. ","")</f>
        <v/>
      </c>
      <c r="AQ83" s="5" t="str">
        <f>IF(AND(ISNA((VLOOKUP(T83,'3 Toimialat'!A:A,1,FALSE)))=TRUE,ISBLANK(T83)=FALSE),"3. toimialakoodia ei löydy toimialalistalta. ","")</f>
        <v/>
      </c>
      <c r="AR83" s="31" t="str">
        <f t="shared" si="26"/>
        <v/>
      </c>
      <c r="AS83" s="31" t="str">
        <f t="shared" si="27"/>
        <v/>
      </c>
      <c r="AT83" s="31" t="str">
        <f t="shared" si="28"/>
        <v/>
      </c>
      <c r="AU83" s="31" t="str">
        <f t="shared" si="29"/>
        <v/>
      </c>
      <c r="AV83" s="31" t="str">
        <f t="shared" si="30"/>
        <v/>
      </c>
      <c r="AW83" s="31" t="str">
        <f t="shared" si="31"/>
        <v/>
      </c>
      <c r="AX83" s="31" t="str">
        <f t="shared" si="32"/>
        <v/>
      </c>
      <c r="AY83" s="31" t="str">
        <f t="shared" si="33"/>
        <v/>
      </c>
      <c r="AZ83" s="31" t="str">
        <f t="shared" si="34"/>
        <v/>
      </c>
      <c r="BA83" s="31" t="str">
        <f t="shared" si="35"/>
        <v/>
      </c>
      <c r="BB83" s="31" t="str">
        <f t="shared" si="36"/>
        <v/>
      </c>
      <c r="BC83" s="3">
        <f t="shared" si="37"/>
        <v>0</v>
      </c>
      <c r="BD83" s="31" t="str">
        <f t="shared" si="38"/>
        <v/>
      </c>
      <c r="BE83" s="31" t="str">
        <f t="shared" si="39"/>
        <v/>
      </c>
      <c r="BF83" s="31" t="str">
        <f t="shared" si="40"/>
        <v/>
      </c>
      <c r="BG83" s="31" t="str">
        <f t="shared" si="41"/>
        <v/>
      </c>
      <c r="BH83" s="31" t="str">
        <f t="shared" si="42"/>
        <v/>
      </c>
      <c r="BI83" s="31" t="str">
        <f t="shared" si="43"/>
        <v/>
      </c>
      <c r="BJ83" s="84" t="str">
        <f t="shared" si="44"/>
        <v/>
      </c>
    </row>
    <row r="84" spans="1:62" x14ac:dyDescent="0.2">
      <c r="A84" s="48"/>
      <c r="B84" s="48"/>
      <c r="C84" s="48"/>
      <c r="D84" s="48"/>
      <c r="E84" s="48"/>
      <c r="F84" s="79"/>
      <c r="G84" s="48"/>
      <c r="H84" s="48"/>
      <c r="I84" s="49"/>
      <c r="J84" s="50"/>
      <c r="K84" s="50"/>
      <c r="L84" s="50"/>
      <c r="M84" s="50"/>
      <c r="N84" s="50"/>
      <c r="O84" s="50"/>
      <c r="P84" s="79"/>
      <c r="Q84" s="50"/>
      <c r="R84" s="79"/>
      <c r="S84" s="49"/>
      <c r="T84" s="79"/>
      <c r="U84" s="49"/>
      <c r="V84" s="49"/>
      <c r="W84" s="49"/>
      <c r="X84" s="85"/>
      <c r="Y84" s="85"/>
      <c r="Z84" s="85"/>
      <c r="AA84" s="85"/>
      <c r="AB84" s="85"/>
      <c r="AC84" s="48"/>
      <c r="AD84" s="85"/>
      <c r="AE84" s="48"/>
      <c r="AF84" s="85"/>
      <c r="AG84" s="48"/>
      <c r="AH84" s="85"/>
      <c r="AI84" s="48"/>
      <c r="AJ84" s="85"/>
      <c r="AK84" s="48"/>
      <c r="AL84" s="48"/>
      <c r="AM84" s="48"/>
      <c r="AN84" s="5" t="str">
        <f>IF(AND(ISNA((VLOOKUP(F84,'2 Maakoodit'!A:A,1,FALSE)))=TRUE,ISBLANK(F84)=FALSE),"Maakoodia ei löydy maalistalta. ","")</f>
        <v/>
      </c>
      <c r="AO84" s="5" t="str">
        <f>IF(AND(ISNA((VLOOKUP(P84,'3 Toimialat'!A:A,1,FALSE)))=TRUE,ISBLANK(P84)=FALSE),"1. toimialakoodia ei löydy toimialalistalta. ","")</f>
        <v/>
      </c>
      <c r="AP84" s="5" t="str">
        <f>IF(AND(ISNA((VLOOKUP(R84,'3 Toimialat'!A:A,1,FALSE)))=TRUE,ISBLANK(R84)=FALSE),"2. toimialakoodia ei löydy toimialalistalta. ","")</f>
        <v/>
      </c>
      <c r="AQ84" s="5" t="str">
        <f>IF(AND(ISNA((VLOOKUP(T84,'3 Toimialat'!A:A,1,FALSE)))=TRUE,ISBLANK(T84)=FALSE),"3. toimialakoodia ei löydy toimialalistalta. ","")</f>
        <v/>
      </c>
      <c r="AR84" s="31" t="str">
        <f t="shared" si="26"/>
        <v/>
      </c>
      <c r="AS84" s="31" t="str">
        <f t="shared" si="27"/>
        <v/>
      </c>
      <c r="AT84" s="31" t="str">
        <f t="shared" si="28"/>
        <v/>
      </c>
      <c r="AU84" s="31" t="str">
        <f t="shared" si="29"/>
        <v/>
      </c>
      <c r="AV84" s="31" t="str">
        <f t="shared" si="30"/>
        <v/>
      </c>
      <c r="AW84" s="31" t="str">
        <f t="shared" si="31"/>
        <v/>
      </c>
      <c r="AX84" s="31" t="str">
        <f t="shared" si="32"/>
        <v/>
      </c>
      <c r="AY84" s="31" t="str">
        <f t="shared" si="33"/>
        <v/>
      </c>
      <c r="AZ84" s="31" t="str">
        <f t="shared" si="34"/>
        <v/>
      </c>
      <c r="BA84" s="31" t="str">
        <f t="shared" si="35"/>
        <v/>
      </c>
      <c r="BB84" s="31" t="str">
        <f t="shared" si="36"/>
        <v/>
      </c>
      <c r="BC84" s="3">
        <f t="shared" si="37"/>
        <v>0</v>
      </c>
      <c r="BD84" s="31" t="str">
        <f t="shared" si="38"/>
        <v/>
      </c>
      <c r="BE84" s="31" t="str">
        <f t="shared" si="39"/>
        <v/>
      </c>
      <c r="BF84" s="31" t="str">
        <f t="shared" si="40"/>
        <v/>
      </c>
      <c r="BG84" s="31" t="str">
        <f t="shared" si="41"/>
        <v/>
      </c>
      <c r="BH84" s="31" t="str">
        <f t="shared" si="42"/>
        <v/>
      </c>
      <c r="BI84" s="31" t="str">
        <f t="shared" si="43"/>
        <v/>
      </c>
      <c r="BJ84" s="84" t="str">
        <f t="shared" si="44"/>
        <v/>
      </c>
    </row>
    <row r="85" spans="1:62" x14ac:dyDescent="0.2">
      <c r="A85" s="48"/>
      <c r="B85" s="48"/>
      <c r="C85" s="48"/>
      <c r="D85" s="48"/>
      <c r="E85" s="48"/>
      <c r="F85" s="79"/>
      <c r="G85" s="48"/>
      <c r="H85" s="48"/>
      <c r="I85" s="49"/>
      <c r="J85" s="50"/>
      <c r="K85" s="50"/>
      <c r="L85" s="50"/>
      <c r="M85" s="50"/>
      <c r="N85" s="50"/>
      <c r="O85" s="50"/>
      <c r="P85" s="79"/>
      <c r="Q85" s="50"/>
      <c r="R85" s="79"/>
      <c r="S85" s="49"/>
      <c r="T85" s="79"/>
      <c r="U85" s="49"/>
      <c r="V85" s="49"/>
      <c r="W85" s="49"/>
      <c r="X85" s="85"/>
      <c r="Y85" s="85"/>
      <c r="Z85" s="85"/>
      <c r="AA85" s="85"/>
      <c r="AB85" s="85"/>
      <c r="AC85" s="48"/>
      <c r="AD85" s="85"/>
      <c r="AE85" s="48"/>
      <c r="AF85" s="85"/>
      <c r="AG85" s="48"/>
      <c r="AH85" s="85"/>
      <c r="AI85" s="48"/>
      <c r="AJ85" s="85"/>
      <c r="AK85" s="48"/>
      <c r="AL85" s="48"/>
      <c r="AM85" s="48"/>
      <c r="AN85" s="5" t="str">
        <f>IF(AND(ISNA((VLOOKUP(F85,'2 Maakoodit'!A:A,1,FALSE)))=TRUE,ISBLANK(F85)=FALSE),"Maakoodia ei löydy maalistalta. ","")</f>
        <v/>
      </c>
      <c r="AO85" s="5" t="str">
        <f>IF(AND(ISNA((VLOOKUP(P85,'3 Toimialat'!A:A,1,FALSE)))=TRUE,ISBLANK(P85)=FALSE),"1. toimialakoodia ei löydy toimialalistalta. ","")</f>
        <v/>
      </c>
      <c r="AP85" s="5" t="str">
        <f>IF(AND(ISNA((VLOOKUP(R85,'3 Toimialat'!A:A,1,FALSE)))=TRUE,ISBLANK(R85)=FALSE),"2. toimialakoodia ei löydy toimialalistalta. ","")</f>
        <v/>
      </c>
      <c r="AQ85" s="5" t="str">
        <f>IF(AND(ISNA((VLOOKUP(T85,'3 Toimialat'!A:A,1,FALSE)))=TRUE,ISBLANK(T85)=FALSE),"3. toimialakoodia ei löydy toimialalistalta. ","")</f>
        <v/>
      </c>
      <c r="AR85" s="31" t="str">
        <f t="shared" si="26"/>
        <v/>
      </c>
      <c r="AS85" s="31" t="str">
        <f t="shared" si="27"/>
        <v/>
      </c>
      <c r="AT85" s="31" t="str">
        <f t="shared" si="28"/>
        <v/>
      </c>
      <c r="AU85" s="31" t="str">
        <f t="shared" si="29"/>
        <v/>
      </c>
      <c r="AV85" s="31" t="str">
        <f t="shared" si="30"/>
        <v/>
      </c>
      <c r="AW85" s="31" t="str">
        <f t="shared" si="31"/>
        <v/>
      </c>
      <c r="AX85" s="31" t="str">
        <f t="shared" si="32"/>
        <v/>
      </c>
      <c r="AY85" s="31" t="str">
        <f t="shared" si="33"/>
        <v/>
      </c>
      <c r="AZ85" s="31" t="str">
        <f t="shared" si="34"/>
        <v/>
      </c>
      <c r="BA85" s="31" t="str">
        <f t="shared" si="35"/>
        <v/>
      </c>
      <c r="BB85" s="31" t="str">
        <f t="shared" si="36"/>
        <v/>
      </c>
      <c r="BC85" s="3">
        <f t="shared" si="37"/>
        <v>0</v>
      </c>
      <c r="BD85" s="31" t="str">
        <f t="shared" si="38"/>
        <v/>
      </c>
      <c r="BE85" s="31" t="str">
        <f t="shared" si="39"/>
        <v/>
      </c>
      <c r="BF85" s="31" t="str">
        <f t="shared" si="40"/>
        <v/>
      </c>
      <c r="BG85" s="31" t="str">
        <f t="shared" si="41"/>
        <v/>
      </c>
      <c r="BH85" s="31" t="str">
        <f t="shared" si="42"/>
        <v/>
      </c>
      <c r="BI85" s="31" t="str">
        <f t="shared" si="43"/>
        <v/>
      </c>
      <c r="BJ85" s="84" t="str">
        <f t="shared" si="44"/>
        <v/>
      </c>
    </row>
    <row r="86" spans="1:62" x14ac:dyDescent="0.2">
      <c r="A86" s="48"/>
      <c r="B86" s="48"/>
      <c r="C86" s="48"/>
      <c r="D86" s="48"/>
      <c r="E86" s="48"/>
      <c r="F86" s="79"/>
      <c r="G86" s="48"/>
      <c r="H86" s="48"/>
      <c r="I86" s="49"/>
      <c r="J86" s="50"/>
      <c r="K86" s="50"/>
      <c r="L86" s="50"/>
      <c r="M86" s="50"/>
      <c r="N86" s="50"/>
      <c r="O86" s="50"/>
      <c r="P86" s="79"/>
      <c r="Q86" s="50"/>
      <c r="R86" s="79"/>
      <c r="S86" s="49"/>
      <c r="T86" s="79"/>
      <c r="U86" s="49"/>
      <c r="V86" s="49"/>
      <c r="W86" s="49"/>
      <c r="X86" s="85"/>
      <c r="Y86" s="85"/>
      <c r="Z86" s="85"/>
      <c r="AA86" s="85"/>
      <c r="AB86" s="85"/>
      <c r="AC86" s="48"/>
      <c r="AD86" s="85"/>
      <c r="AE86" s="48"/>
      <c r="AF86" s="85"/>
      <c r="AG86" s="48"/>
      <c r="AH86" s="85"/>
      <c r="AI86" s="48"/>
      <c r="AJ86" s="85"/>
      <c r="AK86" s="48"/>
      <c r="AL86" s="48"/>
      <c r="AM86" s="48"/>
      <c r="AN86" s="5" t="str">
        <f>IF(AND(ISNA((VLOOKUP(F86,'2 Maakoodit'!A:A,1,FALSE)))=TRUE,ISBLANK(F86)=FALSE),"Maakoodia ei löydy maalistalta. ","")</f>
        <v/>
      </c>
      <c r="AO86" s="5" t="str">
        <f>IF(AND(ISNA((VLOOKUP(P86,'3 Toimialat'!A:A,1,FALSE)))=TRUE,ISBLANK(P86)=FALSE),"1. toimialakoodia ei löydy toimialalistalta. ","")</f>
        <v/>
      </c>
      <c r="AP86" s="5" t="str">
        <f>IF(AND(ISNA((VLOOKUP(R86,'3 Toimialat'!A:A,1,FALSE)))=TRUE,ISBLANK(R86)=FALSE),"2. toimialakoodia ei löydy toimialalistalta. ","")</f>
        <v/>
      </c>
      <c r="AQ86" s="5" t="str">
        <f>IF(AND(ISNA((VLOOKUP(T86,'3 Toimialat'!A:A,1,FALSE)))=TRUE,ISBLANK(T86)=FALSE),"3. toimialakoodia ei löydy toimialalistalta. ","")</f>
        <v/>
      </c>
      <c r="AR86" s="31" t="str">
        <f t="shared" si="26"/>
        <v/>
      </c>
      <c r="AS86" s="31" t="str">
        <f t="shared" si="27"/>
        <v/>
      </c>
      <c r="AT86" s="31" t="str">
        <f t="shared" si="28"/>
        <v/>
      </c>
      <c r="AU86" s="31" t="str">
        <f t="shared" si="29"/>
        <v/>
      </c>
      <c r="AV86" s="31" t="str">
        <f t="shared" si="30"/>
        <v/>
      </c>
      <c r="AW86" s="31" t="str">
        <f t="shared" si="31"/>
        <v/>
      </c>
      <c r="AX86" s="31" t="str">
        <f t="shared" si="32"/>
        <v/>
      </c>
      <c r="AY86" s="31" t="str">
        <f t="shared" si="33"/>
        <v/>
      </c>
      <c r="AZ86" s="31" t="str">
        <f t="shared" si="34"/>
        <v/>
      </c>
      <c r="BA86" s="31" t="str">
        <f t="shared" si="35"/>
        <v/>
      </c>
      <c r="BB86" s="31" t="str">
        <f t="shared" si="36"/>
        <v/>
      </c>
      <c r="BC86" s="3">
        <f t="shared" si="37"/>
        <v>0</v>
      </c>
      <c r="BD86" s="31" t="str">
        <f t="shared" si="38"/>
        <v/>
      </c>
      <c r="BE86" s="31" t="str">
        <f t="shared" si="39"/>
        <v/>
      </c>
      <c r="BF86" s="31" t="str">
        <f t="shared" si="40"/>
        <v/>
      </c>
      <c r="BG86" s="31" t="str">
        <f t="shared" si="41"/>
        <v/>
      </c>
      <c r="BH86" s="31" t="str">
        <f t="shared" si="42"/>
        <v/>
      </c>
      <c r="BI86" s="31" t="str">
        <f t="shared" si="43"/>
        <v/>
      </c>
      <c r="BJ86" s="84" t="str">
        <f t="shared" si="44"/>
        <v/>
      </c>
    </row>
    <row r="87" spans="1:62" x14ac:dyDescent="0.2">
      <c r="A87" s="48"/>
      <c r="B87" s="48"/>
      <c r="C87" s="48"/>
      <c r="D87" s="48"/>
      <c r="E87" s="48"/>
      <c r="F87" s="79"/>
      <c r="G87" s="48"/>
      <c r="H87" s="48"/>
      <c r="I87" s="49"/>
      <c r="J87" s="50"/>
      <c r="K87" s="50"/>
      <c r="L87" s="50"/>
      <c r="M87" s="50"/>
      <c r="N87" s="50"/>
      <c r="O87" s="50"/>
      <c r="P87" s="79"/>
      <c r="Q87" s="50"/>
      <c r="R87" s="79"/>
      <c r="S87" s="49"/>
      <c r="T87" s="79"/>
      <c r="U87" s="49"/>
      <c r="V87" s="49"/>
      <c r="W87" s="49"/>
      <c r="X87" s="85"/>
      <c r="Y87" s="85"/>
      <c r="Z87" s="85"/>
      <c r="AA87" s="85"/>
      <c r="AB87" s="85"/>
      <c r="AC87" s="48"/>
      <c r="AD87" s="85"/>
      <c r="AE87" s="48"/>
      <c r="AF87" s="85"/>
      <c r="AG87" s="48"/>
      <c r="AH87" s="85"/>
      <c r="AI87" s="48"/>
      <c r="AJ87" s="85"/>
      <c r="AK87" s="48"/>
      <c r="AL87" s="48"/>
      <c r="AM87" s="48"/>
      <c r="AN87" s="5" t="str">
        <f>IF(AND(ISNA((VLOOKUP(F87,'2 Maakoodit'!A:A,1,FALSE)))=TRUE,ISBLANK(F87)=FALSE),"Maakoodia ei löydy maalistalta. ","")</f>
        <v/>
      </c>
      <c r="AO87" s="5" t="str">
        <f>IF(AND(ISNA((VLOOKUP(P87,'3 Toimialat'!A:A,1,FALSE)))=TRUE,ISBLANK(P87)=FALSE),"1. toimialakoodia ei löydy toimialalistalta. ","")</f>
        <v/>
      </c>
      <c r="AP87" s="5" t="str">
        <f>IF(AND(ISNA((VLOOKUP(R87,'3 Toimialat'!A:A,1,FALSE)))=TRUE,ISBLANK(R87)=FALSE),"2. toimialakoodia ei löydy toimialalistalta. ","")</f>
        <v/>
      </c>
      <c r="AQ87" s="5" t="str">
        <f>IF(AND(ISNA((VLOOKUP(T87,'3 Toimialat'!A:A,1,FALSE)))=TRUE,ISBLANK(T87)=FALSE),"3. toimialakoodia ei löydy toimialalistalta. ","")</f>
        <v/>
      </c>
      <c r="AR87" s="31" t="str">
        <f t="shared" si="26"/>
        <v/>
      </c>
      <c r="AS87" s="31" t="str">
        <f t="shared" si="27"/>
        <v/>
      </c>
      <c r="AT87" s="31" t="str">
        <f t="shared" si="28"/>
        <v/>
      </c>
      <c r="AU87" s="31" t="str">
        <f t="shared" si="29"/>
        <v/>
      </c>
      <c r="AV87" s="31" t="str">
        <f t="shared" si="30"/>
        <v/>
      </c>
      <c r="AW87" s="31" t="str">
        <f t="shared" si="31"/>
        <v/>
      </c>
      <c r="AX87" s="31" t="str">
        <f t="shared" si="32"/>
        <v/>
      </c>
      <c r="AY87" s="31" t="str">
        <f t="shared" si="33"/>
        <v/>
      </c>
      <c r="AZ87" s="31" t="str">
        <f t="shared" si="34"/>
        <v/>
      </c>
      <c r="BA87" s="31" t="str">
        <f t="shared" si="35"/>
        <v/>
      </c>
      <c r="BB87" s="31" t="str">
        <f t="shared" si="36"/>
        <v/>
      </c>
      <c r="BC87" s="3">
        <f t="shared" si="37"/>
        <v>0</v>
      </c>
      <c r="BD87" s="31" t="str">
        <f t="shared" si="38"/>
        <v/>
      </c>
      <c r="BE87" s="31" t="str">
        <f t="shared" si="39"/>
        <v/>
      </c>
      <c r="BF87" s="31" t="str">
        <f t="shared" si="40"/>
        <v/>
      </c>
      <c r="BG87" s="31" t="str">
        <f t="shared" si="41"/>
        <v/>
      </c>
      <c r="BH87" s="31" t="str">
        <f t="shared" si="42"/>
        <v/>
      </c>
      <c r="BI87" s="31" t="str">
        <f t="shared" si="43"/>
        <v/>
      </c>
      <c r="BJ87" s="84" t="str">
        <f t="shared" si="44"/>
        <v/>
      </c>
    </row>
    <row r="88" spans="1:62" x14ac:dyDescent="0.2">
      <c r="A88" s="48"/>
      <c r="B88" s="48"/>
      <c r="C88" s="48"/>
      <c r="D88" s="48"/>
      <c r="E88" s="48"/>
      <c r="F88" s="79"/>
      <c r="G88" s="48"/>
      <c r="H88" s="48"/>
      <c r="I88" s="49"/>
      <c r="J88" s="50"/>
      <c r="K88" s="50"/>
      <c r="L88" s="50"/>
      <c r="M88" s="50"/>
      <c r="N88" s="50"/>
      <c r="O88" s="50"/>
      <c r="P88" s="79"/>
      <c r="Q88" s="50"/>
      <c r="R88" s="79"/>
      <c r="S88" s="49"/>
      <c r="T88" s="79"/>
      <c r="U88" s="49"/>
      <c r="V88" s="49"/>
      <c r="W88" s="49"/>
      <c r="X88" s="85"/>
      <c r="Y88" s="85"/>
      <c r="Z88" s="85"/>
      <c r="AA88" s="85"/>
      <c r="AB88" s="85"/>
      <c r="AC88" s="48"/>
      <c r="AD88" s="85"/>
      <c r="AE88" s="48"/>
      <c r="AF88" s="85"/>
      <c r="AG88" s="48"/>
      <c r="AH88" s="85"/>
      <c r="AI88" s="48"/>
      <c r="AJ88" s="85"/>
      <c r="AK88" s="48"/>
      <c r="AL88" s="48"/>
      <c r="AM88" s="48"/>
      <c r="AN88" s="5" t="str">
        <f>IF(AND(ISNA((VLOOKUP(F88,'2 Maakoodit'!A:A,1,FALSE)))=TRUE,ISBLANK(F88)=FALSE),"Maakoodia ei löydy maalistalta. ","")</f>
        <v/>
      </c>
      <c r="AO88" s="5" t="str">
        <f>IF(AND(ISNA((VLOOKUP(P88,'3 Toimialat'!A:A,1,FALSE)))=TRUE,ISBLANK(P88)=FALSE),"1. toimialakoodia ei löydy toimialalistalta. ","")</f>
        <v/>
      </c>
      <c r="AP88" s="5" t="str">
        <f>IF(AND(ISNA((VLOOKUP(R88,'3 Toimialat'!A:A,1,FALSE)))=TRUE,ISBLANK(R88)=FALSE),"2. toimialakoodia ei löydy toimialalistalta. ","")</f>
        <v/>
      </c>
      <c r="AQ88" s="5" t="str">
        <f>IF(AND(ISNA((VLOOKUP(T88,'3 Toimialat'!A:A,1,FALSE)))=TRUE,ISBLANK(T88)=FALSE),"3. toimialakoodia ei löydy toimialalistalta. ","")</f>
        <v/>
      </c>
      <c r="AR88" s="31" t="str">
        <f t="shared" si="26"/>
        <v/>
      </c>
      <c r="AS88" s="31" t="str">
        <f t="shared" si="27"/>
        <v/>
      </c>
      <c r="AT88" s="31" t="str">
        <f t="shared" si="28"/>
        <v/>
      </c>
      <c r="AU88" s="31" t="str">
        <f t="shared" si="29"/>
        <v/>
      </c>
      <c r="AV88" s="31" t="str">
        <f t="shared" si="30"/>
        <v/>
      </c>
      <c r="AW88" s="31" t="str">
        <f t="shared" si="31"/>
        <v/>
      </c>
      <c r="AX88" s="31" t="str">
        <f t="shared" si="32"/>
        <v/>
      </c>
      <c r="AY88" s="31" t="str">
        <f t="shared" si="33"/>
        <v/>
      </c>
      <c r="AZ88" s="31" t="str">
        <f t="shared" si="34"/>
        <v/>
      </c>
      <c r="BA88" s="31" t="str">
        <f t="shared" si="35"/>
        <v/>
      </c>
      <c r="BB88" s="31" t="str">
        <f t="shared" si="36"/>
        <v/>
      </c>
      <c r="BC88" s="3">
        <f t="shared" si="37"/>
        <v>0</v>
      </c>
      <c r="BD88" s="31" t="str">
        <f t="shared" si="38"/>
        <v/>
      </c>
      <c r="BE88" s="31" t="str">
        <f t="shared" si="39"/>
        <v/>
      </c>
      <c r="BF88" s="31" t="str">
        <f t="shared" si="40"/>
        <v/>
      </c>
      <c r="BG88" s="31" t="str">
        <f t="shared" si="41"/>
        <v/>
      </c>
      <c r="BH88" s="31" t="str">
        <f t="shared" si="42"/>
        <v/>
      </c>
      <c r="BI88" s="31" t="str">
        <f t="shared" si="43"/>
        <v/>
      </c>
      <c r="BJ88" s="84" t="str">
        <f t="shared" si="44"/>
        <v/>
      </c>
    </row>
    <row r="89" spans="1:62" x14ac:dyDescent="0.2">
      <c r="A89" s="48"/>
      <c r="B89" s="48"/>
      <c r="C89" s="48"/>
      <c r="D89" s="48"/>
      <c r="E89" s="48"/>
      <c r="F89" s="79"/>
      <c r="G89" s="48"/>
      <c r="H89" s="48"/>
      <c r="I89" s="49"/>
      <c r="J89" s="50"/>
      <c r="K89" s="50"/>
      <c r="L89" s="50"/>
      <c r="M89" s="50"/>
      <c r="N89" s="50"/>
      <c r="O89" s="50"/>
      <c r="P89" s="79"/>
      <c r="Q89" s="50"/>
      <c r="R89" s="79"/>
      <c r="S89" s="49"/>
      <c r="T89" s="79"/>
      <c r="U89" s="49"/>
      <c r="V89" s="49"/>
      <c r="W89" s="49"/>
      <c r="X89" s="85"/>
      <c r="Y89" s="85"/>
      <c r="Z89" s="85"/>
      <c r="AA89" s="85"/>
      <c r="AB89" s="85"/>
      <c r="AC89" s="48"/>
      <c r="AD89" s="85"/>
      <c r="AE89" s="48"/>
      <c r="AF89" s="85"/>
      <c r="AG89" s="48"/>
      <c r="AH89" s="85"/>
      <c r="AI89" s="48"/>
      <c r="AJ89" s="85"/>
      <c r="AK89" s="48"/>
      <c r="AL89" s="48"/>
      <c r="AM89" s="48"/>
      <c r="AN89" s="5" t="str">
        <f>IF(AND(ISNA((VLOOKUP(F89,'2 Maakoodit'!A:A,1,FALSE)))=TRUE,ISBLANK(F89)=FALSE),"Maakoodia ei löydy maalistalta. ","")</f>
        <v/>
      </c>
      <c r="AO89" s="5" t="str">
        <f>IF(AND(ISNA((VLOOKUP(P89,'3 Toimialat'!A:A,1,FALSE)))=TRUE,ISBLANK(P89)=FALSE),"1. toimialakoodia ei löydy toimialalistalta. ","")</f>
        <v/>
      </c>
      <c r="AP89" s="5" t="str">
        <f>IF(AND(ISNA((VLOOKUP(R89,'3 Toimialat'!A:A,1,FALSE)))=TRUE,ISBLANK(R89)=FALSE),"2. toimialakoodia ei löydy toimialalistalta. ","")</f>
        <v/>
      </c>
      <c r="AQ89" s="5" t="str">
        <f>IF(AND(ISNA((VLOOKUP(T89,'3 Toimialat'!A:A,1,FALSE)))=TRUE,ISBLANK(T89)=FALSE),"3. toimialakoodia ei löydy toimialalistalta. ","")</f>
        <v/>
      </c>
      <c r="AR89" s="31" t="str">
        <f t="shared" si="26"/>
        <v/>
      </c>
      <c r="AS89" s="31" t="str">
        <f t="shared" si="27"/>
        <v/>
      </c>
      <c r="AT89" s="31" t="str">
        <f t="shared" si="28"/>
        <v/>
      </c>
      <c r="AU89" s="31" t="str">
        <f t="shared" si="29"/>
        <v/>
      </c>
      <c r="AV89" s="31" t="str">
        <f t="shared" si="30"/>
        <v/>
      </c>
      <c r="AW89" s="31" t="str">
        <f t="shared" si="31"/>
        <v/>
      </c>
      <c r="AX89" s="31" t="str">
        <f t="shared" si="32"/>
        <v/>
      </c>
      <c r="AY89" s="31" t="str">
        <f t="shared" si="33"/>
        <v/>
      </c>
      <c r="AZ89" s="31" t="str">
        <f t="shared" si="34"/>
        <v/>
      </c>
      <c r="BA89" s="31" t="str">
        <f t="shared" si="35"/>
        <v/>
      </c>
      <c r="BB89" s="31" t="str">
        <f t="shared" si="36"/>
        <v/>
      </c>
      <c r="BC89" s="3">
        <f t="shared" si="37"/>
        <v>0</v>
      </c>
      <c r="BD89" s="31" t="str">
        <f t="shared" si="38"/>
        <v/>
      </c>
      <c r="BE89" s="31" t="str">
        <f t="shared" si="39"/>
        <v/>
      </c>
      <c r="BF89" s="31" t="str">
        <f t="shared" si="40"/>
        <v/>
      </c>
      <c r="BG89" s="31" t="str">
        <f t="shared" si="41"/>
        <v/>
      </c>
      <c r="BH89" s="31" t="str">
        <f t="shared" si="42"/>
        <v/>
      </c>
      <c r="BI89" s="31" t="str">
        <f t="shared" si="43"/>
        <v/>
      </c>
      <c r="BJ89" s="84" t="str">
        <f t="shared" si="44"/>
        <v/>
      </c>
    </row>
    <row r="90" spans="1:62" x14ac:dyDescent="0.2">
      <c r="A90" s="48"/>
      <c r="B90" s="48"/>
      <c r="C90" s="48"/>
      <c r="D90" s="48"/>
      <c r="E90" s="48"/>
      <c r="F90" s="79"/>
      <c r="G90" s="48"/>
      <c r="H90" s="48"/>
      <c r="I90" s="49"/>
      <c r="J90" s="50"/>
      <c r="K90" s="50"/>
      <c r="L90" s="50"/>
      <c r="M90" s="50"/>
      <c r="N90" s="50"/>
      <c r="O90" s="50"/>
      <c r="P90" s="79"/>
      <c r="Q90" s="50"/>
      <c r="R90" s="79"/>
      <c r="S90" s="49"/>
      <c r="T90" s="79"/>
      <c r="U90" s="49"/>
      <c r="V90" s="49"/>
      <c r="W90" s="49"/>
      <c r="X90" s="85"/>
      <c r="Y90" s="85"/>
      <c r="Z90" s="85"/>
      <c r="AA90" s="85"/>
      <c r="AB90" s="85"/>
      <c r="AC90" s="48"/>
      <c r="AD90" s="85"/>
      <c r="AE90" s="48"/>
      <c r="AF90" s="85"/>
      <c r="AG90" s="48"/>
      <c r="AH90" s="85"/>
      <c r="AI90" s="48"/>
      <c r="AJ90" s="85"/>
      <c r="AK90" s="48"/>
      <c r="AL90" s="48"/>
      <c r="AM90" s="48"/>
      <c r="AN90" s="5" t="str">
        <f>IF(AND(ISNA((VLOOKUP(F90,'2 Maakoodit'!A:A,1,FALSE)))=TRUE,ISBLANK(F90)=FALSE),"Maakoodia ei löydy maalistalta. ","")</f>
        <v/>
      </c>
      <c r="AO90" s="5" t="str">
        <f>IF(AND(ISNA((VLOOKUP(P90,'3 Toimialat'!A:A,1,FALSE)))=TRUE,ISBLANK(P90)=FALSE),"1. toimialakoodia ei löydy toimialalistalta. ","")</f>
        <v/>
      </c>
      <c r="AP90" s="5" t="str">
        <f>IF(AND(ISNA((VLOOKUP(R90,'3 Toimialat'!A:A,1,FALSE)))=TRUE,ISBLANK(R90)=FALSE),"2. toimialakoodia ei löydy toimialalistalta. ","")</f>
        <v/>
      </c>
      <c r="AQ90" s="5" t="str">
        <f>IF(AND(ISNA((VLOOKUP(T90,'3 Toimialat'!A:A,1,FALSE)))=TRUE,ISBLANK(T90)=FALSE),"3. toimialakoodia ei löydy toimialalistalta. ","")</f>
        <v/>
      </c>
      <c r="AR90" s="31" t="str">
        <f t="shared" si="26"/>
        <v/>
      </c>
      <c r="AS90" s="31" t="str">
        <f t="shared" si="27"/>
        <v/>
      </c>
      <c r="AT90" s="31" t="str">
        <f t="shared" si="28"/>
        <v/>
      </c>
      <c r="AU90" s="31" t="str">
        <f t="shared" si="29"/>
        <v/>
      </c>
      <c r="AV90" s="31" t="str">
        <f t="shared" si="30"/>
        <v/>
      </c>
      <c r="AW90" s="31" t="str">
        <f t="shared" si="31"/>
        <v/>
      </c>
      <c r="AX90" s="31" t="str">
        <f t="shared" si="32"/>
        <v/>
      </c>
      <c r="AY90" s="31" t="str">
        <f t="shared" si="33"/>
        <v/>
      </c>
      <c r="AZ90" s="31" t="str">
        <f t="shared" si="34"/>
        <v/>
      </c>
      <c r="BA90" s="31" t="str">
        <f t="shared" si="35"/>
        <v/>
      </c>
      <c r="BB90" s="31" t="str">
        <f t="shared" si="36"/>
        <v/>
      </c>
      <c r="BC90" s="3">
        <f t="shared" si="37"/>
        <v>0</v>
      </c>
      <c r="BD90" s="31" t="str">
        <f t="shared" si="38"/>
        <v/>
      </c>
      <c r="BE90" s="31" t="str">
        <f t="shared" si="39"/>
        <v/>
      </c>
      <c r="BF90" s="31" t="str">
        <f t="shared" si="40"/>
        <v/>
      </c>
      <c r="BG90" s="31" t="str">
        <f t="shared" si="41"/>
        <v/>
      </c>
      <c r="BH90" s="31" t="str">
        <f t="shared" si="42"/>
        <v/>
      </c>
      <c r="BI90" s="31" t="str">
        <f t="shared" si="43"/>
        <v/>
      </c>
      <c r="BJ90" s="84" t="str">
        <f t="shared" si="44"/>
        <v/>
      </c>
    </row>
    <row r="91" spans="1:62" x14ac:dyDescent="0.2">
      <c r="A91" s="48"/>
      <c r="B91" s="48"/>
      <c r="C91" s="48"/>
      <c r="D91" s="48"/>
      <c r="E91" s="48"/>
      <c r="F91" s="79"/>
      <c r="G91" s="48"/>
      <c r="H91" s="48"/>
      <c r="I91" s="49"/>
      <c r="J91" s="50"/>
      <c r="K91" s="50"/>
      <c r="L91" s="50"/>
      <c r="M91" s="50"/>
      <c r="N91" s="50"/>
      <c r="O91" s="50"/>
      <c r="P91" s="79"/>
      <c r="Q91" s="50"/>
      <c r="R91" s="79"/>
      <c r="S91" s="49"/>
      <c r="T91" s="79"/>
      <c r="U91" s="49"/>
      <c r="V91" s="49"/>
      <c r="W91" s="49"/>
      <c r="X91" s="85"/>
      <c r="Y91" s="85"/>
      <c r="Z91" s="85"/>
      <c r="AA91" s="85"/>
      <c r="AB91" s="85"/>
      <c r="AC91" s="48"/>
      <c r="AD91" s="85"/>
      <c r="AE91" s="48"/>
      <c r="AF91" s="85"/>
      <c r="AG91" s="48"/>
      <c r="AH91" s="85"/>
      <c r="AI91" s="48"/>
      <c r="AJ91" s="85"/>
      <c r="AK91" s="48"/>
      <c r="AL91" s="48"/>
      <c r="AM91" s="48"/>
      <c r="AN91" s="5" t="str">
        <f>IF(AND(ISNA((VLOOKUP(F91,'2 Maakoodit'!A:A,1,FALSE)))=TRUE,ISBLANK(F91)=FALSE),"Maakoodia ei löydy maalistalta. ","")</f>
        <v/>
      </c>
      <c r="AO91" s="5" t="str">
        <f>IF(AND(ISNA((VLOOKUP(P91,'3 Toimialat'!A:A,1,FALSE)))=TRUE,ISBLANK(P91)=FALSE),"1. toimialakoodia ei löydy toimialalistalta. ","")</f>
        <v/>
      </c>
      <c r="AP91" s="5" t="str">
        <f>IF(AND(ISNA((VLOOKUP(R91,'3 Toimialat'!A:A,1,FALSE)))=TRUE,ISBLANK(R91)=FALSE),"2. toimialakoodia ei löydy toimialalistalta. ","")</f>
        <v/>
      </c>
      <c r="AQ91" s="5" t="str">
        <f>IF(AND(ISNA((VLOOKUP(T91,'3 Toimialat'!A:A,1,FALSE)))=TRUE,ISBLANK(T91)=FALSE),"3. toimialakoodia ei löydy toimialalistalta. ","")</f>
        <v/>
      </c>
      <c r="AR91" s="31" t="str">
        <f t="shared" si="26"/>
        <v/>
      </c>
      <c r="AS91" s="31" t="str">
        <f t="shared" si="27"/>
        <v/>
      </c>
      <c r="AT91" s="31" t="str">
        <f t="shared" si="28"/>
        <v/>
      </c>
      <c r="AU91" s="31" t="str">
        <f t="shared" si="29"/>
        <v/>
      </c>
      <c r="AV91" s="31" t="str">
        <f t="shared" si="30"/>
        <v/>
      </c>
      <c r="AW91" s="31" t="str">
        <f t="shared" si="31"/>
        <v/>
      </c>
      <c r="AX91" s="31" t="str">
        <f t="shared" si="32"/>
        <v/>
      </c>
      <c r="AY91" s="31" t="str">
        <f t="shared" si="33"/>
        <v/>
      </c>
      <c r="AZ91" s="31" t="str">
        <f t="shared" si="34"/>
        <v/>
      </c>
      <c r="BA91" s="31" t="str">
        <f t="shared" si="35"/>
        <v/>
      </c>
      <c r="BB91" s="31" t="str">
        <f t="shared" si="36"/>
        <v/>
      </c>
      <c r="BC91" s="3">
        <f t="shared" si="37"/>
        <v>0</v>
      </c>
      <c r="BD91" s="31" t="str">
        <f t="shared" si="38"/>
        <v/>
      </c>
      <c r="BE91" s="31" t="str">
        <f t="shared" si="39"/>
        <v/>
      </c>
      <c r="BF91" s="31" t="str">
        <f t="shared" si="40"/>
        <v/>
      </c>
      <c r="BG91" s="31" t="str">
        <f t="shared" si="41"/>
        <v/>
      </c>
      <c r="BH91" s="31" t="str">
        <f t="shared" si="42"/>
        <v/>
      </c>
      <c r="BI91" s="31" t="str">
        <f t="shared" si="43"/>
        <v/>
      </c>
      <c r="BJ91" s="84" t="str">
        <f t="shared" si="44"/>
        <v/>
      </c>
    </row>
    <row r="92" spans="1:62" x14ac:dyDescent="0.2">
      <c r="A92" s="48"/>
      <c r="B92" s="48"/>
      <c r="C92" s="48"/>
      <c r="D92" s="48"/>
      <c r="E92" s="48"/>
      <c r="F92" s="79"/>
      <c r="G92" s="48"/>
      <c r="H92" s="48"/>
      <c r="I92" s="49"/>
      <c r="J92" s="50"/>
      <c r="K92" s="50"/>
      <c r="L92" s="50"/>
      <c r="M92" s="50"/>
      <c r="N92" s="50"/>
      <c r="O92" s="50"/>
      <c r="P92" s="79"/>
      <c r="Q92" s="50"/>
      <c r="R92" s="79"/>
      <c r="S92" s="49"/>
      <c r="T92" s="79"/>
      <c r="U92" s="49"/>
      <c r="V92" s="49"/>
      <c r="W92" s="49"/>
      <c r="X92" s="85"/>
      <c r="Y92" s="85"/>
      <c r="Z92" s="85"/>
      <c r="AA92" s="85"/>
      <c r="AB92" s="85"/>
      <c r="AC92" s="48"/>
      <c r="AD92" s="85"/>
      <c r="AE92" s="48"/>
      <c r="AF92" s="85"/>
      <c r="AG92" s="48"/>
      <c r="AH92" s="85"/>
      <c r="AI92" s="48"/>
      <c r="AJ92" s="85"/>
      <c r="AK92" s="48"/>
      <c r="AL92" s="48"/>
      <c r="AM92" s="48"/>
      <c r="AN92" s="5" t="str">
        <f>IF(AND(ISNA((VLOOKUP(F92,'2 Maakoodit'!A:A,1,FALSE)))=TRUE,ISBLANK(F92)=FALSE),"Maakoodia ei löydy maalistalta. ","")</f>
        <v/>
      </c>
      <c r="AO92" s="5" t="str">
        <f>IF(AND(ISNA((VLOOKUP(P92,'3 Toimialat'!A:A,1,FALSE)))=TRUE,ISBLANK(P92)=FALSE),"1. toimialakoodia ei löydy toimialalistalta. ","")</f>
        <v/>
      </c>
      <c r="AP92" s="5" t="str">
        <f>IF(AND(ISNA((VLOOKUP(R92,'3 Toimialat'!A:A,1,FALSE)))=TRUE,ISBLANK(R92)=FALSE),"2. toimialakoodia ei löydy toimialalistalta. ","")</f>
        <v/>
      </c>
      <c r="AQ92" s="5" t="str">
        <f>IF(AND(ISNA((VLOOKUP(T92,'3 Toimialat'!A:A,1,FALSE)))=TRUE,ISBLANK(T92)=FALSE),"3. toimialakoodia ei löydy toimialalistalta. ","")</f>
        <v/>
      </c>
      <c r="AR92" s="31" t="str">
        <f t="shared" si="26"/>
        <v/>
      </c>
      <c r="AS92" s="31" t="str">
        <f t="shared" si="27"/>
        <v/>
      </c>
      <c r="AT92" s="31" t="str">
        <f t="shared" si="28"/>
        <v/>
      </c>
      <c r="AU92" s="31" t="str">
        <f t="shared" si="29"/>
        <v/>
      </c>
      <c r="AV92" s="31" t="str">
        <f t="shared" si="30"/>
        <v/>
      </c>
      <c r="AW92" s="31" t="str">
        <f t="shared" si="31"/>
        <v/>
      </c>
      <c r="AX92" s="31" t="str">
        <f t="shared" si="32"/>
        <v/>
      </c>
      <c r="AY92" s="31" t="str">
        <f t="shared" si="33"/>
        <v/>
      </c>
      <c r="AZ92" s="31" t="str">
        <f t="shared" si="34"/>
        <v/>
      </c>
      <c r="BA92" s="31" t="str">
        <f t="shared" si="35"/>
        <v/>
      </c>
      <c r="BB92" s="31" t="str">
        <f t="shared" si="36"/>
        <v/>
      </c>
      <c r="BC92" s="3">
        <f t="shared" si="37"/>
        <v>0</v>
      </c>
      <c r="BD92" s="31" t="str">
        <f t="shared" si="38"/>
        <v/>
      </c>
      <c r="BE92" s="31" t="str">
        <f t="shared" si="39"/>
        <v/>
      </c>
      <c r="BF92" s="31" t="str">
        <f t="shared" si="40"/>
        <v/>
      </c>
      <c r="BG92" s="31" t="str">
        <f t="shared" si="41"/>
        <v/>
      </c>
      <c r="BH92" s="31" t="str">
        <f t="shared" si="42"/>
        <v/>
      </c>
      <c r="BI92" s="31" t="str">
        <f t="shared" si="43"/>
        <v/>
      </c>
      <c r="BJ92" s="84" t="str">
        <f t="shared" si="44"/>
        <v/>
      </c>
    </row>
    <row r="93" spans="1:62" x14ac:dyDescent="0.2">
      <c r="A93" s="48"/>
      <c r="B93" s="48"/>
      <c r="C93" s="48"/>
      <c r="D93" s="48"/>
      <c r="E93" s="48"/>
      <c r="F93" s="79"/>
      <c r="G93" s="48"/>
      <c r="H93" s="48"/>
      <c r="I93" s="49"/>
      <c r="J93" s="50"/>
      <c r="K93" s="50"/>
      <c r="L93" s="50"/>
      <c r="M93" s="50"/>
      <c r="N93" s="50"/>
      <c r="O93" s="50"/>
      <c r="P93" s="79"/>
      <c r="Q93" s="50"/>
      <c r="R93" s="79"/>
      <c r="S93" s="49"/>
      <c r="T93" s="79"/>
      <c r="U93" s="49"/>
      <c r="V93" s="49"/>
      <c r="W93" s="49"/>
      <c r="X93" s="85"/>
      <c r="Y93" s="85"/>
      <c r="Z93" s="85"/>
      <c r="AA93" s="85"/>
      <c r="AB93" s="85"/>
      <c r="AC93" s="48"/>
      <c r="AD93" s="85"/>
      <c r="AE93" s="48"/>
      <c r="AF93" s="85"/>
      <c r="AG93" s="48"/>
      <c r="AH93" s="85"/>
      <c r="AI93" s="48"/>
      <c r="AJ93" s="85"/>
      <c r="AK93" s="48"/>
      <c r="AL93" s="48"/>
      <c r="AM93" s="48"/>
      <c r="AN93" s="5" t="str">
        <f>IF(AND(ISNA((VLOOKUP(F93,'2 Maakoodit'!A:A,1,FALSE)))=TRUE,ISBLANK(F93)=FALSE),"Maakoodia ei löydy maalistalta. ","")</f>
        <v/>
      </c>
      <c r="AO93" s="5" t="str">
        <f>IF(AND(ISNA((VLOOKUP(P93,'3 Toimialat'!A:A,1,FALSE)))=TRUE,ISBLANK(P93)=FALSE),"1. toimialakoodia ei löydy toimialalistalta. ","")</f>
        <v/>
      </c>
      <c r="AP93" s="5" t="str">
        <f>IF(AND(ISNA((VLOOKUP(R93,'3 Toimialat'!A:A,1,FALSE)))=TRUE,ISBLANK(R93)=FALSE),"2. toimialakoodia ei löydy toimialalistalta. ","")</f>
        <v/>
      </c>
      <c r="AQ93" s="5" t="str">
        <f>IF(AND(ISNA((VLOOKUP(T93,'3 Toimialat'!A:A,1,FALSE)))=TRUE,ISBLANK(T93)=FALSE),"3. toimialakoodia ei löydy toimialalistalta. ","")</f>
        <v/>
      </c>
      <c r="AR93" s="31" t="str">
        <f t="shared" si="26"/>
        <v/>
      </c>
      <c r="AS93" s="31" t="str">
        <f t="shared" si="27"/>
        <v/>
      </c>
      <c r="AT93" s="31" t="str">
        <f t="shared" si="28"/>
        <v/>
      </c>
      <c r="AU93" s="31" t="str">
        <f t="shared" si="29"/>
        <v/>
      </c>
      <c r="AV93" s="31" t="str">
        <f t="shared" si="30"/>
        <v/>
      </c>
      <c r="AW93" s="31" t="str">
        <f t="shared" si="31"/>
        <v/>
      </c>
      <c r="AX93" s="31" t="str">
        <f t="shared" si="32"/>
        <v/>
      </c>
      <c r="AY93" s="31" t="str">
        <f t="shared" si="33"/>
        <v/>
      </c>
      <c r="AZ93" s="31" t="str">
        <f t="shared" si="34"/>
        <v/>
      </c>
      <c r="BA93" s="31" t="str">
        <f t="shared" si="35"/>
        <v/>
      </c>
      <c r="BB93" s="31" t="str">
        <f t="shared" si="36"/>
        <v/>
      </c>
      <c r="BC93" s="3">
        <f t="shared" si="37"/>
        <v>0</v>
      </c>
      <c r="BD93" s="31" t="str">
        <f t="shared" si="38"/>
        <v/>
      </c>
      <c r="BE93" s="31" t="str">
        <f t="shared" si="39"/>
        <v/>
      </c>
      <c r="BF93" s="31" t="str">
        <f t="shared" si="40"/>
        <v/>
      </c>
      <c r="BG93" s="31" t="str">
        <f t="shared" si="41"/>
        <v/>
      </c>
      <c r="BH93" s="31" t="str">
        <f t="shared" si="42"/>
        <v/>
      </c>
      <c r="BI93" s="31" t="str">
        <f t="shared" si="43"/>
        <v/>
      </c>
      <c r="BJ93" s="84" t="str">
        <f t="shared" si="44"/>
        <v/>
      </c>
    </row>
    <row r="94" spans="1:62" x14ac:dyDescent="0.2">
      <c r="A94" s="48"/>
      <c r="B94" s="48"/>
      <c r="C94" s="48"/>
      <c r="D94" s="48"/>
      <c r="E94" s="48"/>
      <c r="F94" s="79"/>
      <c r="G94" s="48"/>
      <c r="H94" s="48"/>
      <c r="I94" s="49"/>
      <c r="J94" s="50"/>
      <c r="K94" s="50"/>
      <c r="L94" s="50"/>
      <c r="M94" s="50"/>
      <c r="N94" s="50"/>
      <c r="O94" s="50"/>
      <c r="P94" s="79"/>
      <c r="Q94" s="50"/>
      <c r="R94" s="79"/>
      <c r="S94" s="49"/>
      <c r="T94" s="79"/>
      <c r="U94" s="49"/>
      <c r="V94" s="49"/>
      <c r="W94" s="49"/>
      <c r="X94" s="85"/>
      <c r="Y94" s="85"/>
      <c r="Z94" s="85"/>
      <c r="AA94" s="85"/>
      <c r="AB94" s="85"/>
      <c r="AC94" s="48"/>
      <c r="AD94" s="85"/>
      <c r="AE94" s="48"/>
      <c r="AF94" s="85"/>
      <c r="AG94" s="48"/>
      <c r="AH94" s="85"/>
      <c r="AI94" s="48"/>
      <c r="AJ94" s="85"/>
      <c r="AK94" s="48"/>
      <c r="AL94" s="48"/>
      <c r="AM94" s="48"/>
      <c r="AN94" s="5" t="str">
        <f>IF(AND(ISNA((VLOOKUP(F94,'2 Maakoodit'!A:A,1,FALSE)))=TRUE,ISBLANK(F94)=FALSE),"Maakoodia ei löydy maalistalta. ","")</f>
        <v/>
      </c>
      <c r="AO94" s="5" t="str">
        <f>IF(AND(ISNA((VLOOKUP(P94,'3 Toimialat'!A:A,1,FALSE)))=TRUE,ISBLANK(P94)=FALSE),"1. toimialakoodia ei löydy toimialalistalta. ","")</f>
        <v/>
      </c>
      <c r="AP94" s="5" t="str">
        <f>IF(AND(ISNA((VLOOKUP(R94,'3 Toimialat'!A:A,1,FALSE)))=TRUE,ISBLANK(R94)=FALSE),"2. toimialakoodia ei löydy toimialalistalta. ","")</f>
        <v/>
      </c>
      <c r="AQ94" s="5" t="str">
        <f>IF(AND(ISNA((VLOOKUP(T94,'3 Toimialat'!A:A,1,FALSE)))=TRUE,ISBLANK(T94)=FALSE),"3. toimialakoodia ei löydy toimialalistalta. ","")</f>
        <v/>
      </c>
      <c r="AR94" s="31" t="str">
        <f t="shared" si="26"/>
        <v/>
      </c>
      <c r="AS94" s="31" t="str">
        <f t="shared" si="27"/>
        <v/>
      </c>
      <c r="AT94" s="31" t="str">
        <f t="shared" si="28"/>
        <v/>
      </c>
      <c r="AU94" s="31" t="str">
        <f t="shared" si="29"/>
        <v/>
      </c>
      <c r="AV94" s="31" t="str">
        <f t="shared" si="30"/>
        <v/>
      </c>
      <c r="AW94" s="31" t="str">
        <f t="shared" si="31"/>
        <v/>
      </c>
      <c r="AX94" s="31" t="str">
        <f t="shared" si="32"/>
        <v/>
      </c>
      <c r="AY94" s="31" t="str">
        <f t="shared" si="33"/>
        <v/>
      </c>
      <c r="AZ94" s="31" t="str">
        <f t="shared" si="34"/>
        <v/>
      </c>
      <c r="BA94" s="31" t="str">
        <f t="shared" si="35"/>
        <v/>
      </c>
      <c r="BB94" s="31" t="str">
        <f t="shared" si="36"/>
        <v/>
      </c>
      <c r="BC94" s="3">
        <f t="shared" si="37"/>
        <v>0</v>
      </c>
      <c r="BD94" s="31" t="str">
        <f t="shared" si="38"/>
        <v/>
      </c>
      <c r="BE94" s="31" t="str">
        <f t="shared" si="39"/>
        <v/>
      </c>
      <c r="BF94" s="31" t="str">
        <f t="shared" si="40"/>
        <v/>
      </c>
      <c r="BG94" s="31" t="str">
        <f t="shared" si="41"/>
        <v/>
      </c>
      <c r="BH94" s="31" t="str">
        <f t="shared" si="42"/>
        <v/>
      </c>
      <c r="BI94" s="31" t="str">
        <f t="shared" si="43"/>
        <v/>
      </c>
      <c r="BJ94" s="84" t="str">
        <f t="shared" si="44"/>
        <v/>
      </c>
    </row>
    <row r="95" spans="1:62" x14ac:dyDescent="0.2">
      <c r="A95" s="48"/>
      <c r="B95" s="48"/>
      <c r="C95" s="48"/>
      <c r="D95" s="48"/>
      <c r="E95" s="48"/>
      <c r="F95" s="79"/>
      <c r="G95" s="48"/>
      <c r="H95" s="48"/>
      <c r="I95" s="49"/>
      <c r="J95" s="50"/>
      <c r="K95" s="50"/>
      <c r="L95" s="50"/>
      <c r="M95" s="50"/>
      <c r="N95" s="50"/>
      <c r="O95" s="50"/>
      <c r="P95" s="79"/>
      <c r="Q95" s="50"/>
      <c r="R95" s="79"/>
      <c r="S95" s="49"/>
      <c r="T95" s="79"/>
      <c r="U95" s="49"/>
      <c r="V95" s="49"/>
      <c r="W95" s="49"/>
      <c r="X95" s="85"/>
      <c r="Y95" s="85"/>
      <c r="Z95" s="85"/>
      <c r="AA95" s="85"/>
      <c r="AB95" s="85"/>
      <c r="AC95" s="48"/>
      <c r="AD95" s="85"/>
      <c r="AE95" s="48"/>
      <c r="AF95" s="85"/>
      <c r="AG95" s="48"/>
      <c r="AH95" s="85"/>
      <c r="AI95" s="48"/>
      <c r="AJ95" s="85"/>
      <c r="AK95" s="48"/>
      <c r="AL95" s="48"/>
      <c r="AM95" s="48"/>
      <c r="AN95" s="5" t="str">
        <f>IF(AND(ISNA((VLOOKUP(F95,'2 Maakoodit'!A:A,1,FALSE)))=TRUE,ISBLANK(F95)=FALSE),"Maakoodia ei löydy maalistalta. ","")</f>
        <v/>
      </c>
      <c r="AO95" s="5" t="str">
        <f>IF(AND(ISNA((VLOOKUP(P95,'3 Toimialat'!A:A,1,FALSE)))=TRUE,ISBLANK(P95)=FALSE),"1. toimialakoodia ei löydy toimialalistalta. ","")</f>
        <v/>
      </c>
      <c r="AP95" s="5" t="str">
        <f>IF(AND(ISNA((VLOOKUP(R95,'3 Toimialat'!A:A,1,FALSE)))=TRUE,ISBLANK(R95)=FALSE),"2. toimialakoodia ei löydy toimialalistalta. ","")</f>
        <v/>
      </c>
      <c r="AQ95" s="5" t="str">
        <f>IF(AND(ISNA((VLOOKUP(T95,'3 Toimialat'!A:A,1,FALSE)))=TRUE,ISBLANK(T95)=FALSE),"3. toimialakoodia ei löydy toimialalistalta. ","")</f>
        <v/>
      </c>
      <c r="AR95" s="31" t="str">
        <f t="shared" si="26"/>
        <v/>
      </c>
      <c r="AS95" s="31" t="str">
        <f t="shared" si="27"/>
        <v/>
      </c>
      <c r="AT95" s="31" t="str">
        <f t="shared" si="28"/>
        <v/>
      </c>
      <c r="AU95" s="31" t="str">
        <f t="shared" si="29"/>
        <v/>
      </c>
      <c r="AV95" s="31" t="str">
        <f t="shared" si="30"/>
        <v/>
      </c>
      <c r="AW95" s="31" t="str">
        <f t="shared" si="31"/>
        <v/>
      </c>
      <c r="AX95" s="31" t="str">
        <f t="shared" si="32"/>
        <v/>
      </c>
      <c r="AY95" s="31" t="str">
        <f t="shared" si="33"/>
        <v/>
      </c>
      <c r="AZ95" s="31" t="str">
        <f t="shared" si="34"/>
        <v/>
      </c>
      <c r="BA95" s="31" t="str">
        <f t="shared" si="35"/>
        <v/>
      </c>
      <c r="BB95" s="31" t="str">
        <f t="shared" si="36"/>
        <v/>
      </c>
      <c r="BC95" s="3">
        <f t="shared" si="37"/>
        <v>0</v>
      </c>
      <c r="BD95" s="31" t="str">
        <f t="shared" si="38"/>
        <v/>
      </c>
      <c r="BE95" s="31" t="str">
        <f t="shared" si="39"/>
        <v/>
      </c>
      <c r="BF95" s="31" t="str">
        <f t="shared" si="40"/>
        <v/>
      </c>
      <c r="BG95" s="31" t="str">
        <f t="shared" si="41"/>
        <v/>
      </c>
      <c r="BH95" s="31" t="str">
        <f t="shared" si="42"/>
        <v/>
      </c>
      <c r="BI95" s="31" t="str">
        <f t="shared" si="43"/>
        <v/>
      </c>
      <c r="BJ95" s="84" t="str">
        <f t="shared" si="44"/>
        <v/>
      </c>
    </row>
    <row r="96" spans="1:62" x14ac:dyDescent="0.2">
      <c r="A96" s="48"/>
      <c r="B96" s="48"/>
      <c r="C96" s="48"/>
      <c r="D96" s="48"/>
      <c r="E96" s="48"/>
      <c r="F96" s="79"/>
      <c r="G96" s="48"/>
      <c r="H96" s="48"/>
      <c r="I96" s="49"/>
      <c r="J96" s="50"/>
      <c r="K96" s="50"/>
      <c r="L96" s="50"/>
      <c r="M96" s="50"/>
      <c r="N96" s="50"/>
      <c r="O96" s="50"/>
      <c r="P96" s="79"/>
      <c r="Q96" s="50"/>
      <c r="R96" s="79"/>
      <c r="S96" s="49"/>
      <c r="T96" s="79"/>
      <c r="U96" s="49"/>
      <c r="V96" s="49"/>
      <c r="W96" s="49"/>
      <c r="X96" s="85"/>
      <c r="Y96" s="85"/>
      <c r="Z96" s="85"/>
      <c r="AA96" s="85"/>
      <c r="AB96" s="85"/>
      <c r="AC96" s="48"/>
      <c r="AD96" s="85"/>
      <c r="AE96" s="48"/>
      <c r="AF96" s="85"/>
      <c r="AG96" s="48"/>
      <c r="AH96" s="85"/>
      <c r="AI96" s="48"/>
      <c r="AJ96" s="85"/>
      <c r="AK96" s="48"/>
      <c r="AL96" s="48"/>
      <c r="AM96" s="48"/>
      <c r="AN96" s="5" t="str">
        <f>IF(AND(ISNA((VLOOKUP(F96,'2 Maakoodit'!A:A,1,FALSE)))=TRUE,ISBLANK(F96)=FALSE),"Maakoodia ei löydy maalistalta. ","")</f>
        <v/>
      </c>
      <c r="AO96" s="5" t="str">
        <f>IF(AND(ISNA((VLOOKUP(P96,'3 Toimialat'!A:A,1,FALSE)))=TRUE,ISBLANK(P96)=FALSE),"1. toimialakoodia ei löydy toimialalistalta. ","")</f>
        <v/>
      </c>
      <c r="AP96" s="5" t="str">
        <f>IF(AND(ISNA((VLOOKUP(R96,'3 Toimialat'!A:A,1,FALSE)))=TRUE,ISBLANK(R96)=FALSE),"2. toimialakoodia ei löydy toimialalistalta. ","")</f>
        <v/>
      </c>
      <c r="AQ96" s="5" t="str">
        <f>IF(AND(ISNA((VLOOKUP(T96,'3 Toimialat'!A:A,1,FALSE)))=TRUE,ISBLANK(T96)=FALSE),"3. toimialakoodia ei löydy toimialalistalta. ","")</f>
        <v/>
      </c>
      <c r="AR96" s="31" t="str">
        <f t="shared" si="26"/>
        <v/>
      </c>
      <c r="AS96" s="31" t="str">
        <f t="shared" si="27"/>
        <v/>
      </c>
      <c r="AT96" s="31" t="str">
        <f t="shared" si="28"/>
        <v/>
      </c>
      <c r="AU96" s="31" t="str">
        <f t="shared" si="29"/>
        <v/>
      </c>
      <c r="AV96" s="31" t="str">
        <f t="shared" si="30"/>
        <v/>
      </c>
      <c r="AW96" s="31" t="str">
        <f t="shared" si="31"/>
        <v/>
      </c>
      <c r="AX96" s="31" t="str">
        <f t="shared" si="32"/>
        <v/>
      </c>
      <c r="AY96" s="31" t="str">
        <f t="shared" si="33"/>
        <v/>
      </c>
      <c r="AZ96" s="31" t="str">
        <f t="shared" si="34"/>
        <v/>
      </c>
      <c r="BA96" s="31" t="str">
        <f t="shared" si="35"/>
        <v/>
      </c>
      <c r="BB96" s="31" t="str">
        <f t="shared" si="36"/>
        <v/>
      </c>
      <c r="BC96" s="3">
        <f t="shared" si="37"/>
        <v>0</v>
      </c>
      <c r="BD96" s="31" t="str">
        <f t="shared" si="38"/>
        <v/>
      </c>
      <c r="BE96" s="31" t="str">
        <f t="shared" si="39"/>
        <v/>
      </c>
      <c r="BF96" s="31" t="str">
        <f t="shared" si="40"/>
        <v/>
      </c>
      <c r="BG96" s="31" t="str">
        <f t="shared" si="41"/>
        <v/>
      </c>
      <c r="BH96" s="31" t="str">
        <f t="shared" si="42"/>
        <v/>
      </c>
      <c r="BI96" s="31" t="str">
        <f t="shared" si="43"/>
        <v/>
      </c>
      <c r="BJ96" s="84" t="str">
        <f t="shared" si="44"/>
        <v/>
      </c>
    </row>
    <row r="97" spans="1:62" x14ac:dyDescent="0.2">
      <c r="A97" s="48"/>
      <c r="B97" s="48"/>
      <c r="C97" s="48"/>
      <c r="D97" s="48"/>
      <c r="E97" s="48"/>
      <c r="F97" s="79"/>
      <c r="G97" s="48"/>
      <c r="H97" s="48"/>
      <c r="I97" s="49"/>
      <c r="J97" s="50"/>
      <c r="K97" s="50"/>
      <c r="L97" s="50"/>
      <c r="M97" s="50"/>
      <c r="N97" s="50"/>
      <c r="O97" s="50"/>
      <c r="P97" s="79"/>
      <c r="Q97" s="50"/>
      <c r="R97" s="79"/>
      <c r="S97" s="49"/>
      <c r="T97" s="79"/>
      <c r="U97" s="49"/>
      <c r="V97" s="49"/>
      <c r="W97" s="49"/>
      <c r="X97" s="85"/>
      <c r="Y97" s="85"/>
      <c r="Z97" s="85"/>
      <c r="AA97" s="85"/>
      <c r="AB97" s="85"/>
      <c r="AC97" s="48"/>
      <c r="AD97" s="85"/>
      <c r="AE97" s="48"/>
      <c r="AF97" s="85"/>
      <c r="AG97" s="48"/>
      <c r="AH97" s="85"/>
      <c r="AI97" s="48"/>
      <c r="AJ97" s="85"/>
      <c r="AK97" s="48"/>
      <c r="AL97" s="48"/>
      <c r="AM97" s="48"/>
      <c r="AN97" s="5" t="str">
        <f>IF(AND(ISNA((VLOOKUP(F97,'2 Maakoodit'!A:A,1,FALSE)))=TRUE,ISBLANK(F97)=FALSE),"Maakoodia ei löydy maalistalta. ","")</f>
        <v/>
      </c>
      <c r="AO97" s="5" t="str">
        <f>IF(AND(ISNA((VLOOKUP(P97,'3 Toimialat'!A:A,1,FALSE)))=TRUE,ISBLANK(P97)=FALSE),"1. toimialakoodia ei löydy toimialalistalta. ","")</f>
        <v/>
      </c>
      <c r="AP97" s="5" t="str">
        <f>IF(AND(ISNA((VLOOKUP(R97,'3 Toimialat'!A:A,1,FALSE)))=TRUE,ISBLANK(R97)=FALSE),"2. toimialakoodia ei löydy toimialalistalta. ","")</f>
        <v/>
      </c>
      <c r="AQ97" s="5" t="str">
        <f>IF(AND(ISNA((VLOOKUP(T97,'3 Toimialat'!A:A,1,FALSE)))=TRUE,ISBLANK(T97)=FALSE),"3. toimialakoodia ei löydy toimialalistalta. ","")</f>
        <v/>
      </c>
      <c r="AR97" s="31" t="str">
        <f t="shared" si="26"/>
        <v/>
      </c>
      <c r="AS97" s="31" t="str">
        <f t="shared" si="27"/>
        <v/>
      </c>
      <c r="AT97" s="31" t="str">
        <f t="shared" si="28"/>
        <v/>
      </c>
      <c r="AU97" s="31" t="str">
        <f t="shared" si="29"/>
        <v/>
      </c>
      <c r="AV97" s="31" t="str">
        <f t="shared" si="30"/>
        <v/>
      </c>
      <c r="AW97" s="31" t="str">
        <f t="shared" si="31"/>
        <v/>
      </c>
      <c r="AX97" s="31" t="str">
        <f t="shared" si="32"/>
        <v/>
      </c>
      <c r="AY97" s="31" t="str">
        <f t="shared" si="33"/>
        <v/>
      </c>
      <c r="AZ97" s="31" t="str">
        <f t="shared" si="34"/>
        <v/>
      </c>
      <c r="BA97" s="31" t="str">
        <f t="shared" si="35"/>
        <v/>
      </c>
      <c r="BB97" s="31" t="str">
        <f t="shared" si="36"/>
        <v/>
      </c>
      <c r="BC97" s="3">
        <f t="shared" si="37"/>
        <v>0</v>
      </c>
      <c r="BD97" s="31" t="str">
        <f t="shared" si="38"/>
        <v/>
      </c>
      <c r="BE97" s="31" t="str">
        <f t="shared" si="39"/>
        <v/>
      </c>
      <c r="BF97" s="31" t="str">
        <f t="shared" si="40"/>
        <v/>
      </c>
      <c r="BG97" s="31" t="str">
        <f t="shared" si="41"/>
        <v/>
      </c>
      <c r="BH97" s="31" t="str">
        <f t="shared" si="42"/>
        <v/>
      </c>
      <c r="BI97" s="31" t="str">
        <f t="shared" si="43"/>
        <v/>
      </c>
      <c r="BJ97" s="84" t="str">
        <f t="shared" si="44"/>
        <v/>
      </c>
    </row>
    <row r="98" spans="1:62" x14ac:dyDescent="0.2">
      <c r="A98" s="48"/>
      <c r="B98" s="48"/>
      <c r="C98" s="48"/>
      <c r="D98" s="48"/>
      <c r="E98" s="48"/>
      <c r="F98" s="79"/>
      <c r="G98" s="48"/>
      <c r="H98" s="48"/>
      <c r="I98" s="49"/>
      <c r="J98" s="50"/>
      <c r="K98" s="50"/>
      <c r="L98" s="50"/>
      <c r="M98" s="50"/>
      <c r="N98" s="50"/>
      <c r="O98" s="50"/>
      <c r="P98" s="79"/>
      <c r="Q98" s="50"/>
      <c r="R98" s="79"/>
      <c r="S98" s="49"/>
      <c r="T98" s="79"/>
      <c r="U98" s="49"/>
      <c r="V98" s="49"/>
      <c r="W98" s="49"/>
      <c r="X98" s="85"/>
      <c r="Y98" s="85"/>
      <c r="Z98" s="85"/>
      <c r="AA98" s="85"/>
      <c r="AB98" s="85"/>
      <c r="AC98" s="48"/>
      <c r="AD98" s="85"/>
      <c r="AE98" s="48"/>
      <c r="AF98" s="85"/>
      <c r="AG98" s="48"/>
      <c r="AH98" s="85"/>
      <c r="AI98" s="48"/>
      <c r="AJ98" s="85"/>
      <c r="AK98" s="48"/>
      <c r="AL98" s="48"/>
      <c r="AM98" s="48"/>
      <c r="AN98" s="5" t="str">
        <f>IF(AND(ISNA((VLOOKUP(F98,'2 Maakoodit'!A:A,1,FALSE)))=TRUE,ISBLANK(F98)=FALSE),"Maakoodia ei löydy maalistalta. ","")</f>
        <v/>
      </c>
      <c r="AO98" s="5" t="str">
        <f>IF(AND(ISNA((VLOOKUP(P98,'3 Toimialat'!A:A,1,FALSE)))=TRUE,ISBLANK(P98)=FALSE),"1. toimialakoodia ei löydy toimialalistalta. ","")</f>
        <v/>
      </c>
      <c r="AP98" s="5" t="str">
        <f>IF(AND(ISNA((VLOOKUP(R98,'3 Toimialat'!A:A,1,FALSE)))=TRUE,ISBLANK(R98)=FALSE),"2. toimialakoodia ei löydy toimialalistalta. ","")</f>
        <v/>
      </c>
      <c r="AQ98" s="5" t="str">
        <f>IF(AND(ISNA((VLOOKUP(T98,'3 Toimialat'!A:A,1,FALSE)))=TRUE,ISBLANK(T98)=FALSE),"3. toimialakoodia ei löydy toimialalistalta. ","")</f>
        <v/>
      </c>
      <c r="AR98" s="31" t="str">
        <f t="shared" si="26"/>
        <v/>
      </c>
      <c r="AS98" s="31" t="str">
        <f t="shared" si="27"/>
        <v/>
      </c>
      <c r="AT98" s="31" t="str">
        <f t="shared" si="28"/>
        <v/>
      </c>
      <c r="AU98" s="31" t="str">
        <f t="shared" si="29"/>
        <v/>
      </c>
      <c r="AV98" s="31" t="str">
        <f t="shared" si="30"/>
        <v/>
      </c>
      <c r="AW98" s="31" t="str">
        <f t="shared" si="31"/>
        <v/>
      </c>
      <c r="AX98" s="31" t="str">
        <f t="shared" si="32"/>
        <v/>
      </c>
      <c r="AY98" s="31" t="str">
        <f t="shared" si="33"/>
        <v/>
      </c>
      <c r="AZ98" s="31" t="str">
        <f t="shared" si="34"/>
        <v/>
      </c>
      <c r="BA98" s="31" t="str">
        <f t="shared" si="35"/>
        <v/>
      </c>
      <c r="BB98" s="31" t="str">
        <f t="shared" si="36"/>
        <v/>
      </c>
      <c r="BC98" s="3">
        <f t="shared" si="37"/>
        <v>0</v>
      </c>
      <c r="BD98" s="31" t="str">
        <f t="shared" si="38"/>
        <v/>
      </c>
      <c r="BE98" s="31" t="str">
        <f t="shared" si="39"/>
        <v/>
      </c>
      <c r="BF98" s="31" t="str">
        <f t="shared" si="40"/>
        <v/>
      </c>
      <c r="BG98" s="31" t="str">
        <f t="shared" si="41"/>
        <v/>
      </c>
      <c r="BH98" s="31" t="str">
        <f t="shared" si="42"/>
        <v/>
      </c>
      <c r="BI98" s="31" t="str">
        <f t="shared" si="43"/>
        <v/>
      </c>
      <c r="BJ98" s="84" t="str">
        <f t="shared" si="44"/>
        <v/>
      </c>
    </row>
    <row r="99" spans="1:62" x14ac:dyDescent="0.2">
      <c r="A99" s="48"/>
      <c r="B99" s="48"/>
      <c r="C99" s="48"/>
      <c r="D99" s="48"/>
      <c r="E99" s="48"/>
      <c r="F99" s="79"/>
      <c r="G99" s="48"/>
      <c r="H99" s="48"/>
      <c r="I99" s="49"/>
      <c r="J99" s="50"/>
      <c r="K99" s="50"/>
      <c r="L99" s="50"/>
      <c r="M99" s="50"/>
      <c r="N99" s="50"/>
      <c r="O99" s="50"/>
      <c r="P99" s="79"/>
      <c r="Q99" s="50"/>
      <c r="R99" s="79"/>
      <c r="S99" s="49"/>
      <c r="T99" s="79"/>
      <c r="U99" s="49"/>
      <c r="V99" s="49"/>
      <c r="W99" s="49"/>
      <c r="X99" s="85"/>
      <c r="Y99" s="85"/>
      <c r="Z99" s="85"/>
      <c r="AA99" s="85"/>
      <c r="AB99" s="85"/>
      <c r="AC99" s="48"/>
      <c r="AD99" s="85"/>
      <c r="AE99" s="48"/>
      <c r="AF99" s="85"/>
      <c r="AG99" s="48"/>
      <c r="AH99" s="85"/>
      <c r="AI99" s="48"/>
      <c r="AJ99" s="85"/>
      <c r="AK99" s="48"/>
      <c r="AL99" s="48"/>
      <c r="AM99" s="48"/>
      <c r="AN99" s="5" t="str">
        <f>IF(AND(ISNA((VLOOKUP(F99,'2 Maakoodit'!A:A,1,FALSE)))=TRUE,ISBLANK(F99)=FALSE),"Maakoodia ei löydy maalistalta. ","")</f>
        <v/>
      </c>
      <c r="AO99" s="5" t="str">
        <f>IF(AND(ISNA((VLOOKUP(P99,'3 Toimialat'!A:A,1,FALSE)))=TRUE,ISBLANK(P99)=FALSE),"1. toimialakoodia ei löydy toimialalistalta. ","")</f>
        <v/>
      </c>
      <c r="AP99" s="5" t="str">
        <f>IF(AND(ISNA((VLOOKUP(R99,'3 Toimialat'!A:A,1,FALSE)))=TRUE,ISBLANK(R99)=FALSE),"2. toimialakoodia ei löydy toimialalistalta. ","")</f>
        <v/>
      </c>
      <c r="AQ99" s="5" t="str">
        <f>IF(AND(ISNA((VLOOKUP(T99,'3 Toimialat'!A:A,1,FALSE)))=TRUE,ISBLANK(T99)=FALSE),"3. toimialakoodia ei löydy toimialalistalta. ","")</f>
        <v/>
      </c>
      <c r="AR99" s="31" t="str">
        <f t="shared" si="26"/>
        <v/>
      </c>
      <c r="AS99" s="31" t="str">
        <f t="shared" si="27"/>
        <v/>
      </c>
      <c r="AT99" s="31" t="str">
        <f t="shared" si="28"/>
        <v/>
      </c>
      <c r="AU99" s="31" t="str">
        <f t="shared" si="29"/>
        <v/>
      </c>
      <c r="AV99" s="31" t="str">
        <f t="shared" si="30"/>
        <v/>
      </c>
      <c r="AW99" s="31" t="str">
        <f t="shared" si="31"/>
        <v/>
      </c>
      <c r="AX99" s="31" t="str">
        <f t="shared" si="32"/>
        <v/>
      </c>
      <c r="AY99" s="31" t="str">
        <f t="shared" si="33"/>
        <v/>
      </c>
      <c r="AZ99" s="31" t="str">
        <f t="shared" si="34"/>
        <v/>
      </c>
      <c r="BA99" s="31" t="str">
        <f t="shared" si="35"/>
        <v/>
      </c>
      <c r="BB99" s="31" t="str">
        <f t="shared" si="36"/>
        <v/>
      </c>
      <c r="BC99" s="3">
        <f t="shared" si="37"/>
        <v>0</v>
      </c>
      <c r="BD99" s="31" t="str">
        <f t="shared" si="38"/>
        <v/>
      </c>
      <c r="BE99" s="31" t="str">
        <f t="shared" si="39"/>
        <v/>
      </c>
      <c r="BF99" s="31" t="str">
        <f t="shared" si="40"/>
        <v/>
      </c>
      <c r="BG99" s="31" t="str">
        <f t="shared" si="41"/>
        <v/>
      </c>
      <c r="BH99" s="31" t="str">
        <f t="shared" si="42"/>
        <v/>
      </c>
      <c r="BI99" s="31" t="str">
        <f t="shared" si="43"/>
        <v/>
      </c>
      <c r="BJ99" s="84" t="str">
        <f t="shared" si="44"/>
        <v/>
      </c>
    </row>
    <row r="100" spans="1:62" x14ac:dyDescent="0.2">
      <c r="A100" s="48"/>
      <c r="B100" s="48"/>
      <c r="C100" s="48"/>
      <c r="D100" s="48"/>
      <c r="E100" s="48"/>
      <c r="F100" s="79"/>
      <c r="G100" s="48"/>
      <c r="H100" s="48"/>
      <c r="I100" s="49"/>
      <c r="J100" s="50"/>
      <c r="K100" s="50"/>
      <c r="L100" s="50"/>
      <c r="M100" s="50"/>
      <c r="N100" s="50"/>
      <c r="O100" s="50"/>
      <c r="P100" s="79"/>
      <c r="Q100" s="50"/>
      <c r="R100" s="79"/>
      <c r="S100" s="49"/>
      <c r="T100" s="79"/>
      <c r="U100" s="49"/>
      <c r="V100" s="49"/>
      <c r="W100" s="49"/>
      <c r="X100" s="85"/>
      <c r="Y100" s="85"/>
      <c r="Z100" s="85"/>
      <c r="AA100" s="85"/>
      <c r="AB100" s="85"/>
      <c r="AC100" s="48"/>
      <c r="AD100" s="85"/>
      <c r="AE100" s="48"/>
      <c r="AF100" s="85"/>
      <c r="AG100" s="48"/>
      <c r="AH100" s="85"/>
      <c r="AI100" s="48"/>
      <c r="AJ100" s="85"/>
      <c r="AK100" s="48"/>
      <c r="AL100" s="48"/>
      <c r="AM100" s="48"/>
      <c r="AN100" s="5" t="str">
        <f>IF(AND(ISNA((VLOOKUP(F100,'2 Maakoodit'!A:A,1,FALSE)))=TRUE,ISBLANK(F100)=FALSE),"Maakoodia ei löydy maalistalta. ","")</f>
        <v/>
      </c>
      <c r="AO100" s="5" t="str">
        <f>IF(AND(ISNA((VLOOKUP(P100,'3 Toimialat'!A:A,1,FALSE)))=TRUE,ISBLANK(P100)=FALSE),"1. toimialakoodia ei löydy toimialalistalta. ","")</f>
        <v/>
      </c>
      <c r="AP100" s="5" t="str">
        <f>IF(AND(ISNA((VLOOKUP(R100,'3 Toimialat'!A:A,1,FALSE)))=TRUE,ISBLANK(R100)=FALSE),"2. toimialakoodia ei löydy toimialalistalta. ","")</f>
        <v/>
      </c>
      <c r="AQ100" s="5" t="str">
        <f>IF(AND(ISNA((VLOOKUP(T100,'3 Toimialat'!A:A,1,FALSE)))=TRUE,ISBLANK(T100)=FALSE),"3. toimialakoodia ei löydy toimialalistalta. ","")</f>
        <v/>
      </c>
      <c r="AR100" s="31" t="str">
        <f t="shared" si="26"/>
        <v/>
      </c>
      <c r="AS100" s="31" t="str">
        <f t="shared" si="27"/>
        <v/>
      </c>
      <c r="AT100" s="31" t="str">
        <f t="shared" si="28"/>
        <v/>
      </c>
      <c r="AU100" s="31" t="str">
        <f t="shared" si="29"/>
        <v/>
      </c>
      <c r="AV100" s="31" t="str">
        <f t="shared" si="30"/>
        <v/>
      </c>
      <c r="AW100" s="31" t="str">
        <f t="shared" si="31"/>
        <v/>
      </c>
      <c r="AX100" s="31" t="str">
        <f t="shared" si="32"/>
        <v/>
      </c>
      <c r="AY100" s="31" t="str">
        <f t="shared" si="33"/>
        <v/>
      </c>
      <c r="AZ100" s="31" t="str">
        <f t="shared" si="34"/>
        <v/>
      </c>
      <c r="BA100" s="31" t="str">
        <f t="shared" si="35"/>
        <v/>
      </c>
      <c r="BB100" s="31" t="str">
        <f t="shared" si="36"/>
        <v/>
      </c>
      <c r="BC100" s="3">
        <f t="shared" si="37"/>
        <v>0</v>
      </c>
      <c r="BD100" s="31" t="str">
        <f t="shared" si="38"/>
        <v/>
      </c>
      <c r="BE100" s="31" t="str">
        <f t="shared" si="39"/>
        <v/>
      </c>
      <c r="BF100" s="31" t="str">
        <f t="shared" si="40"/>
        <v/>
      </c>
      <c r="BG100" s="31" t="str">
        <f t="shared" si="41"/>
        <v/>
      </c>
      <c r="BH100" s="31" t="str">
        <f t="shared" si="42"/>
        <v/>
      </c>
      <c r="BI100" s="31" t="str">
        <f t="shared" si="43"/>
        <v/>
      </c>
      <c r="BJ100" s="84" t="str">
        <f t="shared" si="44"/>
        <v/>
      </c>
    </row>
    <row r="101" spans="1:62" x14ac:dyDescent="0.2">
      <c r="A101" s="48"/>
      <c r="B101" s="48"/>
      <c r="C101" s="48"/>
      <c r="D101" s="48"/>
      <c r="E101" s="48"/>
      <c r="F101" s="79"/>
      <c r="G101" s="48"/>
      <c r="H101" s="48"/>
      <c r="I101" s="49"/>
      <c r="J101" s="50"/>
      <c r="K101" s="50"/>
      <c r="L101" s="50"/>
      <c r="M101" s="50"/>
      <c r="N101" s="50"/>
      <c r="O101" s="50"/>
      <c r="P101" s="79"/>
      <c r="Q101" s="50"/>
      <c r="R101" s="79"/>
      <c r="S101" s="49"/>
      <c r="T101" s="79"/>
      <c r="U101" s="49"/>
      <c r="V101" s="49"/>
      <c r="W101" s="49"/>
      <c r="X101" s="85"/>
      <c r="Y101" s="85"/>
      <c r="Z101" s="85"/>
      <c r="AA101" s="85"/>
      <c r="AB101" s="85"/>
      <c r="AC101" s="48"/>
      <c r="AD101" s="85"/>
      <c r="AE101" s="48"/>
      <c r="AF101" s="85"/>
      <c r="AG101" s="48"/>
      <c r="AH101" s="85"/>
      <c r="AI101" s="48"/>
      <c r="AJ101" s="85"/>
      <c r="AK101" s="48"/>
      <c r="AL101" s="48"/>
      <c r="AM101" s="48"/>
      <c r="AN101" s="5" t="str">
        <f>IF(AND(ISNA((VLOOKUP(F101,'2 Maakoodit'!A:A,1,FALSE)))=TRUE,ISBLANK(F101)=FALSE),"Maakoodia ei löydy maalistalta. ","")</f>
        <v/>
      </c>
      <c r="AO101" s="5" t="str">
        <f>IF(AND(ISNA((VLOOKUP(P101,'3 Toimialat'!A:A,1,FALSE)))=TRUE,ISBLANK(P101)=FALSE),"1. toimialakoodia ei löydy toimialalistalta. ","")</f>
        <v/>
      </c>
      <c r="AP101" s="5" t="str">
        <f>IF(AND(ISNA((VLOOKUP(R101,'3 Toimialat'!A:A,1,FALSE)))=TRUE,ISBLANK(R101)=FALSE),"2. toimialakoodia ei löydy toimialalistalta. ","")</f>
        <v/>
      </c>
      <c r="AQ101" s="5" t="str">
        <f>IF(AND(ISNA((VLOOKUP(T101,'3 Toimialat'!A:A,1,FALSE)))=TRUE,ISBLANK(T101)=FALSE),"3. toimialakoodia ei löydy toimialalistalta. ","")</f>
        <v/>
      </c>
      <c r="AR101" s="31" t="str">
        <f t="shared" si="26"/>
        <v/>
      </c>
      <c r="AS101" s="31" t="str">
        <f t="shared" si="27"/>
        <v/>
      </c>
      <c r="AT101" s="31" t="str">
        <f t="shared" si="28"/>
        <v/>
      </c>
      <c r="AU101" s="31" t="str">
        <f t="shared" si="29"/>
        <v/>
      </c>
      <c r="AV101" s="31" t="str">
        <f t="shared" si="30"/>
        <v/>
      </c>
      <c r="AW101" s="31" t="str">
        <f t="shared" si="31"/>
        <v/>
      </c>
      <c r="AX101" s="31" t="str">
        <f t="shared" si="32"/>
        <v/>
      </c>
      <c r="AY101" s="31" t="str">
        <f t="shared" si="33"/>
        <v/>
      </c>
      <c r="AZ101" s="31" t="str">
        <f t="shared" si="34"/>
        <v/>
      </c>
      <c r="BA101" s="31" t="str">
        <f t="shared" si="35"/>
        <v/>
      </c>
      <c r="BB101" s="31" t="str">
        <f t="shared" si="36"/>
        <v/>
      </c>
      <c r="BC101" s="3">
        <f t="shared" si="37"/>
        <v>0</v>
      </c>
      <c r="BD101" s="31" t="str">
        <f t="shared" si="38"/>
        <v/>
      </c>
      <c r="BE101" s="31" t="str">
        <f t="shared" si="39"/>
        <v/>
      </c>
      <c r="BF101" s="31" t="str">
        <f t="shared" si="40"/>
        <v/>
      </c>
      <c r="BG101" s="31" t="str">
        <f t="shared" si="41"/>
        <v/>
      </c>
      <c r="BH101" s="31" t="str">
        <f t="shared" si="42"/>
        <v/>
      </c>
      <c r="BI101" s="31" t="str">
        <f t="shared" si="43"/>
        <v/>
      </c>
      <c r="BJ101" s="84" t="str">
        <f t="shared" si="44"/>
        <v/>
      </c>
    </row>
    <row r="102" spans="1:62" x14ac:dyDescent="0.2">
      <c r="A102" s="48"/>
      <c r="B102" s="48"/>
      <c r="C102" s="48"/>
      <c r="D102" s="48"/>
      <c r="E102" s="48"/>
      <c r="F102" s="79"/>
      <c r="G102" s="48"/>
      <c r="H102" s="48"/>
      <c r="I102" s="49"/>
      <c r="J102" s="50"/>
      <c r="K102" s="50"/>
      <c r="L102" s="50"/>
      <c r="M102" s="50"/>
      <c r="N102" s="50"/>
      <c r="O102" s="50"/>
      <c r="P102" s="79"/>
      <c r="Q102" s="50"/>
      <c r="R102" s="79"/>
      <c r="S102" s="49"/>
      <c r="T102" s="79"/>
      <c r="U102" s="49"/>
      <c r="V102" s="49"/>
      <c r="W102" s="49"/>
      <c r="X102" s="85"/>
      <c r="Y102" s="85"/>
      <c r="Z102" s="85"/>
      <c r="AA102" s="85"/>
      <c r="AB102" s="85"/>
      <c r="AC102" s="48"/>
      <c r="AD102" s="85"/>
      <c r="AE102" s="48"/>
      <c r="AF102" s="85"/>
      <c r="AG102" s="48"/>
      <c r="AH102" s="85"/>
      <c r="AI102" s="48"/>
      <c r="AJ102" s="85"/>
      <c r="AK102" s="48"/>
      <c r="AL102" s="48"/>
      <c r="AM102" s="48"/>
      <c r="AN102" s="5" t="str">
        <f>IF(AND(ISNA((VLOOKUP(F102,'2 Maakoodit'!A:A,1,FALSE)))=TRUE,ISBLANK(F102)=FALSE),"Maakoodia ei löydy maalistalta. ","")</f>
        <v/>
      </c>
      <c r="AO102" s="5" t="str">
        <f>IF(AND(ISNA((VLOOKUP(P102,'3 Toimialat'!A:A,1,FALSE)))=TRUE,ISBLANK(P102)=FALSE),"1. toimialakoodia ei löydy toimialalistalta. ","")</f>
        <v/>
      </c>
      <c r="AP102" s="5" t="str">
        <f>IF(AND(ISNA((VLOOKUP(R102,'3 Toimialat'!A:A,1,FALSE)))=TRUE,ISBLANK(R102)=FALSE),"2. toimialakoodia ei löydy toimialalistalta. ","")</f>
        <v/>
      </c>
      <c r="AQ102" s="5" t="str">
        <f>IF(AND(ISNA((VLOOKUP(T102,'3 Toimialat'!A:A,1,FALSE)))=TRUE,ISBLANK(T102)=FALSE),"3. toimialakoodia ei löydy toimialalistalta. ","")</f>
        <v/>
      </c>
      <c r="AR102" s="31" t="str">
        <f t="shared" si="26"/>
        <v/>
      </c>
      <c r="AS102" s="31" t="str">
        <f t="shared" si="27"/>
        <v/>
      </c>
      <c r="AT102" s="31" t="str">
        <f t="shared" si="28"/>
        <v/>
      </c>
      <c r="AU102" s="31" t="str">
        <f t="shared" si="29"/>
        <v/>
      </c>
      <c r="AV102" s="31" t="str">
        <f t="shared" si="30"/>
        <v/>
      </c>
      <c r="AW102" s="31" t="str">
        <f t="shared" si="31"/>
        <v/>
      </c>
      <c r="AX102" s="31" t="str">
        <f t="shared" si="32"/>
        <v/>
      </c>
      <c r="AY102" s="31" t="str">
        <f t="shared" si="33"/>
        <v/>
      </c>
      <c r="AZ102" s="31" t="str">
        <f t="shared" si="34"/>
        <v/>
      </c>
      <c r="BA102" s="31" t="str">
        <f t="shared" si="35"/>
        <v/>
      </c>
      <c r="BB102" s="31" t="str">
        <f t="shared" si="36"/>
        <v/>
      </c>
      <c r="BC102" s="3">
        <f t="shared" si="37"/>
        <v>0</v>
      </c>
      <c r="BD102" s="31" t="str">
        <f t="shared" si="38"/>
        <v/>
      </c>
      <c r="BE102" s="31" t="str">
        <f t="shared" si="39"/>
        <v/>
      </c>
      <c r="BF102" s="31" t="str">
        <f t="shared" si="40"/>
        <v/>
      </c>
      <c r="BG102" s="31" t="str">
        <f t="shared" si="41"/>
        <v/>
      </c>
      <c r="BH102" s="31" t="str">
        <f t="shared" si="42"/>
        <v/>
      </c>
      <c r="BI102" s="31" t="str">
        <f t="shared" si="43"/>
        <v/>
      </c>
      <c r="BJ102" s="84" t="str">
        <f t="shared" si="44"/>
        <v/>
      </c>
    </row>
    <row r="103" spans="1:62" x14ac:dyDescent="0.2">
      <c r="A103" s="48"/>
      <c r="B103" s="48"/>
      <c r="C103" s="48"/>
      <c r="D103" s="48"/>
      <c r="E103" s="48"/>
      <c r="F103" s="79"/>
      <c r="G103" s="48"/>
      <c r="H103" s="48"/>
      <c r="I103" s="49"/>
      <c r="J103" s="50"/>
      <c r="K103" s="50"/>
      <c r="L103" s="50"/>
      <c r="M103" s="50"/>
      <c r="N103" s="50"/>
      <c r="O103" s="50"/>
      <c r="P103" s="79"/>
      <c r="Q103" s="50"/>
      <c r="R103" s="79"/>
      <c r="S103" s="49"/>
      <c r="T103" s="79"/>
      <c r="U103" s="49"/>
      <c r="V103" s="49"/>
      <c r="W103" s="49"/>
      <c r="X103" s="85"/>
      <c r="Y103" s="85"/>
      <c r="Z103" s="85"/>
      <c r="AA103" s="85"/>
      <c r="AB103" s="85"/>
      <c r="AC103" s="48"/>
      <c r="AD103" s="85"/>
      <c r="AE103" s="48"/>
      <c r="AF103" s="85"/>
      <c r="AG103" s="48"/>
      <c r="AH103" s="85"/>
      <c r="AI103" s="48"/>
      <c r="AJ103" s="85"/>
      <c r="AK103" s="48"/>
      <c r="AL103" s="48"/>
      <c r="AM103" s="48"/>
      <c r="AN103" s="5" t="str">
        <f>IF(AND(ISNA((VLOOKUP(F103,'2 Maakoodit'!A:A,1,FALSE)))=TRUE,ISBLANK(F103)=FALSE),"Maakoodia ei löydy maalistalta. ","")</f>
        <v/>
      </c>
      <c r="AO103" s="5" t="str">
        <f>IF(AND(ISNA((VLOOKUP(P103,'3 Toimialat'!A:A,1,FALSE)))=TRUE,ISBLANK(P103)=FALSE),"1. toimialakoodia ei löydy toimialalistalta. ","")</f>
        <v/>
      </c>
      <c r="AP103" s="5" t="str">
        <f>IF(AND(ISNA((VLOOKUP(R103,'3 Toimialat'!A:A,1,FALSE)))=TRUE,ISBLANK(R103)=FALSE),"2. toimialakoodia ei löydy toimialalistalta. ","")</f>
        <v/>
      </c>
      <c r="AQ103" s="5" t="str">
        <f>IF(AND(ISNA((VLOOKUP(T103,'3 Toimialat'!A:A,1,FALSE)))=TRUE,ISBLANK(T103)=FALSE),"3. toimialakoodia ei löydy toimialalistalta. ","")</f>
        <v/>
      </c>
      <c r="AR103" s="31" t="str">
        <f t="shared" si="26"/>
        <v/>
      </c>
      <c r="AS103" s="31" t="str">
        <f t="shared" si="27"/>
        <v/>
      </c>
      <c r="AT103" s="31" t="str">
        <f t="shared" si="28"/>
        <v/>
      </c>
      <c r="AU103" s="31" t="str">
        <f t="shared" si="29"/>
        <v/>
      </c>
      <c r="AV103" s="31" t="str">
        <f t="shared" si="30"/>
        <v/>
      </c>
      <c r="AW103" s="31" t="str">
        <f t="shared" si="31"/>
        <v/>
      </c>
      <c r="AX103" s="31" t="str">
        <f t="shared" si="32"/>
        <v/>
      </c>
      <c r="AY103" s="31" t="str">
        <f t="shared" si="33"/>
        <v/>
      </c>
      <c r="AZ103" s="31" t="str">
        <f t="shared" si="34"/>
        <v/>
      </c>
      <c r="BA103" s="31" t="str">
        <f t="shared" si="35"/>
        <v/>
      </c>
      <c r="BB103" s="31" t="str">
        <f t="shared" si="36"/>
        <v/>
      </c>
      <c r="BC103" s="3">
        <f t="shared" si="37"/>
        <v>0</v>
      </c>
      <c r="BD103" s="31" t="str">
        <f t="shared" si="38"/>
        <v/>
      </c>
      <c r="BE103" s="31" t="str">
        <f t="shared" si="39"/>
        <v/>
      </c>
      <c r="BF103" s="31" t="str">
        <f t="shared" si="40"/>
        <v/>
      </c>
      <c r="BG103" s="31" t="str">
        <f t="shared" si="41"/>
        <v/>
      </c>
      <c r="BH103" s="31" t="str">
        <f t="shared" si="42"/>
        <v/>
      </c>
      <c r="BI103" s="31" t="str">
        <f t="shared" si="43"/>
        <v/>
      </c>
      <c r="BJ103" s="84" t="str">
        <f t="shared" si="44"/>
        <v/>
      </c>
    </row>
    <row r="104" spans="1:62" x14ac:dyDescent="0.2">
      <c r="A104" s="48"/>
      <c r="B104" s="48"/>
      <c r="C104" s="48"/>
      <c r="D104" s="48"/>
      <c r="E104" s="48"/>
      <c r="F104" s="79"/>
      <c r="G104" s="48"/>
      <c r="H104" s="48"/>
      <c r="I104" s="49"/>
      <c r="J104" s="50"/>
      <c r="K104" s="50"/>
      <c r="L104" s="50"/>
      <c r="M104" s="50"/>
      <c r="N104" s="50"/>
      <c r="O104" s="50"/>
      <c r="P104" s="79"/>
      <c r="Q104" s="50"/>
      <c r="R104" s="79"/>
      <c r="S104" s="49"/>
      <c r="T104" s="79"/>
      <c r="U104" s="49"/>
      <c r="V104" s="49"/>
      <c r="W104" s="49"/>
      <c r="X104" s="85"/>
      <c r="Y104" s="85"/>
      <c r="Z104" s="85"/>
      <c r="AA104" s="85"/>
      <c r="AB104" s="85"/>
      <c r="AC104" s="48"/>
      <c r="AD104" s="85"/>
      <c r="AE104" s="48"/>
      <c r="AF104" s="85"/>
      <c r="AG104" s="48"/>
      <c r="AH104" s="85"/>
      <c r="AI104" s="48"/>
      <c r="AJ104" s="85"/>
      <c r="AK104" s="48"/>
      <c r="AL104" s="48"/>
      <c r="AM104" s="48"/>
      <c r="AN104" s="5" t="str">
        <f>IF(AND(ISNA((VLOOKUP(F104,'2 Maakoodit'!A:A,1,FALSE)))=TRUE,ISBLANK(F104)=FALSE),"Maakoodia ei löydy maalistalta. ","")</f>
        <v/>
      </c>
      <c r="AO104" s="5" t="str">
        <f>IF(AND(ISNA((VLOOKUP(P104,'3 Toimialat'!A:A,1,FALSE)))=TRUE,ISBLANK(P104)=FALSE),"1. toimialakoodia ei löydy toimialalistalta. ","")</f>
        <v/>
      </c>
      <c r="AP104" s="5" t="str">
        <f>IF(AND(ISNA((VLOOKUP(R104,'3 Toimialat'!A:A,1,FALSE)))=TRUE,ISBLANK(R104)=FALSE),"2. toimialakoodia ei löydy toimialalistalta. ","")</f>
        <v/>
      </c>
      <c r="AQ104" s="5" t="str">
        <f>IF(AND(ISNA((VLOOKUP(T104,'3 Toimialat'!A:A,1,FALSE)))=TRUE,ISBLANK(T104)=FALSE),"3. toimialakoodia ei löydy toimialalistalta. ","")</f>
        <v/>
      </c>
      <c r="AR104" s="31" t="str">
        <f t="shared" si="26"/>
        <v/>
      </c>
      <c r="AS104" s="31" t="str">
        <f t="shared" si="27"/>
        <v/>
      </c>
      <c r="AT104" s="31" t="str">
        <f t="shared" si="28"/>
        <v/>
      </c>
      <c r="AU104" s="31" t="str">
        <f t="shared" si="29"/>
        <v/>
      </c>
      <c r="AV104" s="31" t="str">
        <f t="shared" si="30"/>
        <v/>
      </c>
      <c r="AW104" s="31" t="str">
        <f t="shared" si="31"/>
        <v/>
      </c>
      <c r="AX104" s="31" t="str">
        <f t="shared" si="32"/>
        <v/>
      </c>
      <c r="AY104" s="31" t="str">
        <f t="shared" si="33"/>
        <v/>
      </c>
      <c r="AZ104" s="31" t="str">
        <f t="shared" si="34"/>
        <v/>
      </c>
      <c r="BA104" s="31" t="str">
        <f t="shared" si="35"/>
        <v/>
      </c>
      <c r="BB104" s="31" t="str">
        <f t="shared" si="36"/>
        <v/>
      </c>
      <c r="BC104" s="3">
        <f t="shared" si="37"/>
        <v>0</v>
      </c>
      <c r="BD104" s="31" t="str">
        <f t="shared" si="38"/>
        <v/>
      </c>
      <c r="BE104" s="31" t="str">
        <f t="shared" si="39"/>
        <v/>
      </c>
      <c r="BF104" s="31" t="str">
        <f t="shared" si="40"/>
        <v/>
      </c>
      <c r="BG104" s="31" t="str">
        <f t="shared" si="41"/>
        <v/>
      </c>
      <c r="BH104" s="31" t="str">
        <f t="shared" si="42"/>
        <v/>
      </c>
      <c r="BI104" s="31" t="str">
        <f t="shared" si="43"/>
        <v/>
      </c>
      <c r="BJ104" s="84" t="str">
        <f t="shared" si="44"/>
        <v/>
      </c>
    </row>
    <row r="105" spans="1:62" x14ac:dyDescent="0.2">
      <c r="A105" s="48"/>
      <c r="B105" s="48"/>
      <c r="C105" s="48"/>
      <c r="D105" s="48"/>
      <c r="E105" s="48"/>
      <c r="F105" s="79"/>
      <c r="G105" s="48"/>
      <c r="H105" s="48"/>
      <c r="I105" s="49"/>
      <c r="J105" s="50"/>
      <c r="K105" s="50"/>
      <c r="L105" s="50"/>
      <c r="M105" s="50"/>
      <c r="N105" s="50"/>
      <c r="O105" s="50"/>
      <c r="P105" s="79"/>
      <c r="Q105" s="50"/>
      <c r="R105" s="79"/>
      <c r="S105" s="49"/>
      <c r="T105" s="79"/>
      <c r="U105" s="49"/>
      <c r="V105" s="49"/>
      <c r="W105" s="49"/>
      <c r="X105" s="85"/>
      <c r="Y105" s="85"/>
      <c r="Z105" s="85"/>
      <c r="AA105" s="85"/>
      <c r="AB105" s="85"/>
      <c r="AC105" s="48"/>
      <c r="AD105" s="85"/>
      <c r="AE105" s="48"/>
      <c r="AF105" s="85"/>
      <c r="AG105" s="48"/>
      <c r="AH105" s="85"/>
      <c r="AI105" s="48"/>
      <c r="AJ105" s="85"/>
      <c r="AK105" s="48"/>
      <c r="AL105" s="48"/>
      <c r="AM105" s="48"/>
      <c r="AN105" s="5" t="str">
        <f>IF(AND(ISNA((VLOOKUP(F105,'2 Maakoodit'!A:A,1,FALSE)))=TRUE,ISBLANK(F105)=FALSE),"Maakoodia ei löydy maalistalta. ","")</f>
        <v/>
      </c>
      <c r="AO105" s="5" t="str">
        <f>IF(AND(ISNA((VLOOKUP(P105,'3 Toimialat'!A:A,1,FALSE)))=TRUE,ISBLANK(P105)=FALSE),"1. toimialakoodia ei löydy toimialalistalta. ","")</f>
        <v/>
      </c>
      <c r="AP105" s="5" t="str">
        <f>IF(AND(ISNA((VLOOKUP(R105,'3 Toimialat'!A:A,1,FALSE)))=TRUE,ISBLANK(R105)=FALSE),"2. toimialakoodia ei löydy toimialalistalta. ","")</f>
        <v/>
      </c>
      <c r="AQ105" s="5" t="str">
        <f>IF(AND(ISNA((VLOOKUP(T105,'3 Toimialat'!A:A,1,FALSE)))=TRUE,ISBLANK(T105)=FALSE),"3. toimialakoodia ei löydy toimialalistalta. ","")</f>
        <v/>
      </c>
      <c r="AR105" s="31" t="str">
        <f t="shared" si="26"/>
        <v/>
      </c>
      <c r="AS105" s="31" t="str">
        <f t="shared" si="27"/>
        <v/>
      </c>
      <c r="AT105" s="31" t="str">
        <f t="shared" si="28"/>
        <v/>
      </c>
      <c r="AU105" s="31" t="str">
        <f t="shared" si="29"/>
        <v/>
      </c>
      <c r="AV105" s="31" t="str">
        <f t="shared" si="30"/>
        <v/>
      </c>
      <c r="AW105" s="31" t="str">
        <f t="shared" si="31"/>
        <v/>
      </c>
      <c r="AX105" s="31" t="str">
        <f t="shared" si="32"/>
        <v/>
      </c>
      <c r="AY105" s="31" t="str">
        <f t="shared" si="33"/>
        <v/>
      </c>
      <c r="AZ105" s="31" t="str">
        <f t="shared" si="34"/>
        <v/>
      </c>
      <c r="BA105" s="31" t="str">
        <f t="shared" si="35"/>
        <v/>
      </c>
      <c r="BB105" s="31" t="str">
        <f t="shared" si="36"/>
        <v/>
      </c>
      <c r="BC105" s="3">
        <f t="shared" si="37"/>
        <v>0</v>
      </c>
      <c r="BD105" s="31" t="str">
        <f t="shared" si="38"/>
        <v/>
      </c>
      <c r="BE105" s="31" t="str">
        <f t="shared" si="39"/>
        <v/>
      </c>
      <c r="BF105" s="31" t="str">
        <f t="shared" si="40"/>
        <v/>
      </c>
      <c r="BG105" s="31" t="str">
        <f t="shared" si="41"/>
        <v/>
      </c>
      <c r="BH105" s="31" t="str">
        <f t="shared" si="42"/>
        <v/>
      </c>
      <c r="BI105" s="31" t="str">
        <f t="shared" si="43"/>
        <v/>
      </c>
      <c r="BJ105" s="84" t="str">
        <f t="shared" si="44"/>
        <v/>
      </c>
    </row>
    <row r="106" spans="1:62" x14ac:dyDescent="0.2">
      <c r="A106" s="48"/>
      <c r="B106" s="48"/>
      <c r="C106" s="48"/>
      <c r="D106" s="48"/>
      <c r="E106" s="48"/>
      <c r="F106" s="79"/>
      <c r="G106" s="48"/>
      <c r="H106" s="48"/>
      <c r="I106" s="49"/>
      <c r="J106" s="50"/>
      <c r="K106" s="50"/>
      <c r="L106" s="50"/>
      <c r="M106" s="50"/>
      <c r="N106" s="50"/>
      <c r="O106" s="50"/>
      <c r="P106" s="79"/>
      <c r="Q106" s="50"/>
      <c r="R106" s="79"/>
      <c r="S106" s="49"/>
      <c r="T106" s="79"/>
      <c r="U106" s="49"/>
      <c r="V106" s="49"/>
      <c r="W106" s="49"/>
      <c r="X106" s="85"/>
      <c r="Y106" s="85"/>
      <c r="Z106" s="85"/>
      <c r="AA106" s="85"/>
      <c r="AB106" s="85"/>
      <c r="AC106" s="48"/>
      <c r="AD106" s="85"/>
      <c r="AE106" s="48"/>
      <c r="AF106" s="85"/>
      <c r="AG106" s="48"/>
      <c r="AH106" s="85"/>
      <c r="AI106" s="48"/>
      <c r="AJ106" s="85"/>
      <c r="AK106" s="48"/>
      <c r="AL106" s="48"/>
      <c r="AM106" s="48"/>
      <c r="AN106" s="5" t="str">
        <f>IF(AND(ISNA((VLOOKUP(F106,'2 Maakoodit'!A:A,1,FALSE)))=TRUE,ISBLANK(F106)=FALSE),"Maakoodia ei löydy maalistalta. ","")</f>
        <v/>
      </c>
      <c r="AO106" s="5" t="str">
        <f>IF(AND(ISNA((VLOOKUP(P106,'3 Toimialat'!A:A,1,FALSE)))=TRUE,ISBLANK(P106)=FALSE),"1. toimialakoodia ei löydy toimialalistalta. ","")</f>
        <v/>
      </c>
      <c r="AP106" s="5" t="str">
        <f>IF(AND(ISNA((VLOOKUP(R106,'3 Toimialat'!A:A,1,FALSE)))=TRUE,ISBLANK(R106)=FALSE),"2. toimialakoodia ei löydy toimialalistalta. ","")</f>
        <v/>
      </c>
      <c r="AQ106" s="5" t="str">
        <f>IF(AND(ISNA((VLOOKUP(T106,'3 Toimialat'!A:A,1,FALSE)))=TRUE,ISBLANK(T106)=FALSE),"3. toimialakoodia ei löydy toimialalistalta. ","")</f>
        <v/>
      </c>
      <c r="AR106" s="31" t="str">
        <f t="shared" si="26"/>
        <v/>
      </c>
      <c r="AS106" s="31" t="str">
        <f t="shared" si="27"/>
        <v/>
      </c>
      <c r="AT106" s="31" t="str">
        <f t="shared" si="28"/>
        <v/>
      </c>
      <c r="AU106" s="31" t="str">
        <f t="shared" si="29"/>
        <v/>
      </c>
      <c r="AV106" s="31" t="str">
        <f t="shared" si="30"/>
        <v/>
      </c>
      <c r="AW106" s="31" t="str">
        <f t="shared" si="31"/>
        <v/>
      </c>
      <c r="AX106" s="31" t="str">
        <f t="shared" si="32"/>
        <v/>
      </c>
      <c r="AY106" s="31" t="str">
        <f t="shared" si="33"/>
        <v/>
      </c>
      <c r="AZ106" s="31" t="str">
        <f t="shared" si="34"/>
        <v/>
      </c>
      <c r="BA106" s="31" t="str">
        <f t="shared" si="35"/>
        <v/>
      </c>
      <c r="BB106" s="31" t="str">
        <f t="shared" si="36"/>
        <v/>
      </c>
      <c r="BC106" s="3">
        <f t="shared" si="37"/>
        <v>0</v>
      </c>
      <c r="BD106" s="31" t="str">
        <f t="shared" si="38"/>
        <v/>
      </c>
      <c r="BE106" s="31" t="str">
        <f t="shared" si="39"/>
        <v/>
      </c>
      <c r="BF106" s="31" t="str">
        <f t="shared" si="40"/>
        <v/>
      </c>
      <c r="BG106" s="31" t="str">
        <f t="shared" si="41"/>
        <v/>
      </c>
      <c r="BH106" s="31" t="str">
        <f t="shared" si="42"/>
        <v/>
      </c>
      <c r="BI106" s="31" t="str">
        <f t="shared" si="43"/>
        <v/>
      </c>
      <c r="BJ106" s="84" t="str">
        <f t="shared" si="44"/>
        <v/>
      </c>
    </row>
    <row r="107" spans="1:62" x14ac:dyDescent="0.2">
      <c r="A107" s="48"/>
      <c r="B107" s="48"/>
      <c r="C107" s="48"/>
      <c r="D107" s="48"/>
      <c r="E107" s="48"/>
      <c r="F107" s="79"/>
      <c r="G107" s="48"/>
      <c r="H107" s="48"/>
      <c r="I107" s="49"/>
      <c r="J107" s="50"/>
      <c r="K107" s="50"/>
      <c r="L107" s="50"/>
      <c r="M107" s="50"/>
      <c r="N107" s="50"/>
      <c r="O107" s="50"/>
      <c r="P107" s="79"/>
      <c r="Q107" s="50"/>
      <c r="R107" s="79"/>
      <c r="S107" s="49"/>
      <c r="T107" s="79"/>
      <c r="U107" s="49"/>
      <c r="V107" s="49"/>
      <c r="W107" s="49"/>
      <c r="X107" s="85"/>
      <c r="Y107" s="85"/>
      <c r="Z107" s="85"/>
      <c r="AA107" s="85"/>
      <c r="AB107" s="85"/>
      <c r="AC107" s="48"/>
      <c r="AD107" s="85"/>
      <c r="AE107" s="48"/>
      <c r="AF107" s="85"/>
      <c r="AG107" s="48"/>
      <c r="AH107" s="85"/>
      <c r="AI107" s="48"/>
      <c r="AJ107" s="85"/>
      <c r="AK107" s="48"/>
      <c r="AL107" s="48"/>
      <c r="AM107" s="48"/>
      <c r="AN107" s="5" t="str">
        <f>IF(AND(ISNA((VLOOKUP(F107,'2 Maakoodit'!A:A,1,FALSE)))=TRUE,ISBLANK(F107)=FALSE),"Maakoodia ei löydy maalistalta. ","")</f>
        <v/>
      </c>
      <c r="AO107" s="5" t="str">
        <f>IF(AND(ISNA((VLOOKUP(P107,'3 Toimialat'!A:A,1,FALSE)))=TRUE,ISBLANK(P107)=FALSE),"1. toimialakoodia ei löydy toimialalistalta. ","")</f>
        <v/>
      </c>
      <c r="AP107" s="5" t="str">
        <f>IF(AND(ISNA((VLOOKUP(R107,'3 Toimialat'!A:A,1,FALSE)))=TRUE,ISBLANK(R107)=FALSE),"2. toimialakoodia ei löydy toimialalistalta. ","")</f>
        <v/>
      </c>
      <c r="AQ107" s="5" t="str">
        <f>IF(AND(ISNA((VLOOKUP(T107,'3 Toimialat'!A:A,1,FALSE)))=TRUE,ISBLANK(T107)=FALSE),"3. toimialakoodia ei löydy toimialalistalta. ","")</f>
        <v/>
      </c>
      <c r="AR107" s="31" t="str">
        <f t="shared" si="26"/>
        <v/>
      </c>
      <c r="AS107" s="31" t="str">
        <f t="shared" si="27"/>
        <v/>
      </c>
      <c r="AT107" s="31" t="str">
        <f t="shared" si="28"/>
        <v/>
      </c>
      <c r="AU107" s="31" t="str">
        <f t="shared" si="29"/>
        <v/>
      </c>
      <c r="AV107" s="31" t="str">
        <f t="shared" si="30"/>
        <v/>
      </c>
      <c r="AW107" s="31" t="str">
        <f t="shared" si="31"/>
        <v/>
      </c>
      <c r="AX107" s="31" t="str">
        <f t="shared" si="32"/>
        <v/>
      </c>
      <c r="AY107" s="31" t="str">
        <f t="shared" si="33"/>
        <v/>
      </c>
      <c r="AZ107" s="31" t="str">
        <f t="shared" si="34"/>
        <v/>
      </c>
      <c r="BA107" s="31" t="str">
        <f t="shared" si="35"/>
        <v/>
      </c>
      <c r="BB107" s="31" t="str">
        <f t="shared" si="36"/>
        <v/>
      </c>
      <c r="BC107" s="3">
        <f t="shared" si="37"/>
        <v>0</v>
      </c>
      <c r="BD107" s="31" t="str">
        <f t="shared" si="38"/>
        <v/>
      </c>
      <c r="BE107" s="31" t="str">
        <f t="shared" si="39"/>
        <v/>
      </c>
      <c r="BF107" s="31" t="str">
        <f t="shared" si="40"/>
        <v/>
      </c>
      <c r="BG107" s="31" t="str">
        <f t="shared" si="41"/>
        <v/>
      </c>
      <c r="BH107" s="31" t="str">
        <f t="shared" si="42"/>
        <v/>
      </c>
      <c r="BI107" s="31" t="str">
        <f t="shared" si="43"/>
        <v/>
      </c>
      <c r="BJ107" s="84" t="str">
        <f t="shared" si="44"/>
        <v/>
      </c>
    </row>
    <row r="108" spans="1:62" x14ac:dyDescent="0.2">
      <c r="A108" s="48"/>
      <c r="B108" s="48"/>
      <c r="C108" s="48"/>
      <c r="D108" s="48"/>
      <c r="E108" s="48"/>
      <c r="F108" s="79"/>
      <c r="G108" s="48"/>
      <c r="H108" s="48"/>
      <c r="I108" s="49"/>
      <c r="J108" s="50"/>
      <c r="K108" s="50"/>
      <c r="L108" s="50"/>
      <c r="M108" s="50"/>
      <c r="N108" s="50"/>
      <c r="O108" s="50"/>
      <c r="P108" s="79"/>
      <c r="Q108" s="50"/>
      <c r="R108" s="79"/>
      <c r="S108" s="49"/>
      <c r="T108" s="79"/>
      <c r="U108" s="49"/>
      <c r="V108" s="49"/>
      <c r="W108" s="49"/>
      <c r="X108" s="85"/>
      <c r="Y108" s="85"/>
      <c r="Z108" s="85"/>
      <c r="AA108" s="85"/>
      <c r="AB108" s="85"/>
      <c r="AC108" s="48"/>
      <c r="AD108" s="85"/>
      <c r="AE108" s="48"/>
      <c r="AF108" s="85"/>
      <c r="AG108" s="48"/>
      <c r="AH108" s="85"/>
      <c r="AI108" s="48"/>
      <c r="AJ108" s="85"/>
      <c r="AK108" s="48"/>
      <c r="AL108" s="48"/>
      <c r="AM108" s="48"/>
      <c r="AN108" s="5" t="str">
        <f>IF(AND(ISNA((VLOOKUP(F108,'2 Maakoodit'!A:A,1,FALSE)))=TRUE,ISBLANK(F108)=FALSE),"Maakoodia ei löydy maalistalta. ","")</f>
        <v/>
      </c>
      <c r="AO108" s="5" t="str">
        <f>IF(AND(ISNA((VLOOKUP(P108,'3 Toimialat'!A:A,1,FALSE)))=TRUE,ISBLANK(P108)=FALSE),"1. toimialakoodia ei löydy toimialalistalta. ","")</f>
        <v/>
      </c>
      <c r="AP108" s="5" t="str">
        <f>IF(AND(ISNA((VLOOKUP(R108,'3 Toimialat'!A:A,1,FALSE)))=TRUE,ISBLANK(R108)=FALSE),"2. toimialakoodia ei löydy toimialalistalta. ","")</f>
        <v/>
      </c>
      <c r="AQ108" s="5" t="str">
        <f>IF(AND(ISNA((VLOOKUP(T108,'3 Toimialat'!A:A,1,FALSE)))=TRUE,ISBLANK(T108)=FALSE),"3. toimialakoodia ei löydy toimialalistalta. ","")</f>
        <v/>
      </c>
      <c r="AR108" s="31" t="str">
        <f t="shared" si="26"/>
        <v/>
      </c>
      <c r="AS108" s="31" t="str">
        <f t="shared" si="27"/>
        <v/>
      </c>
      <c r="AT108" s="31" t="str">
        <f t="shared" si="28"/>
        <v/>
      </c>
      <c r="AU108" s="31" t="str">
        <f t="shared" si="29"/>
        <v/>
      </c>
      <c r="AV108" s="31" t="str">
        <f t="shared" si="30"/>
        <v/>
      </c>
      <c r="AW108" s="31" t="str">
        <f t="shared" si="31"/>
        <v/>
      </c>
      <c r="AX108" s="31" t="str">
        <f t="shared" si="32"/>
        <v/>
      </c>
      <c r="AY108" s="31" t="str">
        <f t="shared" si="33"/>
        <v/>
      </c>
      <c r="AZ108" s="31" t="str">
        <f t="shared" si="34"/>
        <v/>
      </c>
      <c r="BA108" s="31" t="str">
        <f t="shared" si="35"/>
        <v/>
      </c>
      <c r="BB108" s="31" t="str">
        <f t="shared" si="36"/>
        <v/>
      </c>
      <c r="BC108" s="3">
        <f t="shared" si="37"/>
        <v>0</v>
      </c>
      <c r="BD108" s="31" t="str">
        <f t="shared" si="38"/>
        <v/>
      </c>
      <c r="BE108" s="31" t="str">
        <f t="shared" si="39"/>
        <v/>
      </c>
      <c r="BF108" s="31" t="str">
        <f t="shared" si="40"/>
        <v/>
      </c>
      <c r="BG108" s="31" t="str">
        <f t="shared" si="41"/>
        <v/>
      </c>
      <c r="BH108" s="31" t="str">
        <f t="shared" si="42"/>
        <v/>
      </c>
      <c r="BI108" s="31" t="str">
        <f t="shared" si="43"/>
        <v/>
      </c>
      <c r="BJ108" s="84" t="str">
        <f t="shared" si="44"/>
        <v/>
      </c>
    </row>
    <row r="109" spans="1:62" x14ac:dyDescent="0.2">
      <c r="A109" s="48"/>
      <c r="B109" s="48"/>
      <c r="C109" s="48"/>
      <c r="D109" s="48"/>
      <c r="E109" s="48"/>
      <c r="F109" s="79"/>
      <c r="G109" s="48"/>
      <c r="H109" s="48"/>
      <c r="I109" s="49"/>
      <c r="J109" s="50"/>
      <c r="K109" s="50"/>
      <c r="L109" s="50"/>
      <c r="M109" s="50"/>
      <c r="N109" s="50"/>
      <c r="O109" s="50"/>
      <c r="P109" s="79"/>
      <c r="Q109" s="50"/>
      <c r="R109" s="79"/>
      <c r="S109" s="49"/>
      <c r="T109" s="79"/>
      <c r="U109" s="49"/>
      <c r="V109" s="49"/>
      <c r="W109" s="49"/>
      <c r="X109" s="85"/>
      <c r="Y109" s="85"/>
      <c r="Z109" s="85"/>
      <c r="AA109" s="85"/>
      <c r="AB109" s="85"/>
      <c r="AC109" s="48"/>
      <c r="AD109" s="85"/>
      <c r="AE109" s="48"/>
      <c r="AF109" s="85"/>
      <c r="AG109" s="48"/>
      <c r="AH109" s="85"/>
      <c r="AI109" s="48"/>
      <c r="AJ109" s="85"/>
      <c r="AK109" s="48"/>
      <c r="AL109" s="48"/>
      <c r="AM109" s="48"/>
      <c r="AN109" s="5" t="str">
        <f>IF(AND(ISNA((VLOOKUP(F109,'2 Maakoodit'!A:A,1,FALSE)))=TRUE,ISBLANK(F109)=FALSE),"Maakoodia ei löydy maalistalta. ","")</f>
        <v/>
      </c>
      <c r="AO109" s="5" t="str">
        <f>IF(AND(ISNA((VLOOKUP(P109,'3 Toimialat'!A:A,1,FALSE)))=TRUE,ISBLANK(P109)=FALSE),"1. toimialakoodia ei löydy toimialalistalta. ","")</f>
        <v/>
      </c>
      <c r="AP109" s="5" t="str">
        <f>IF(AND(ISNA((VLOOKUP(R109,'3 Toimialat'!A:A,1,FALSE)))=TRUE,ISBLANK(R109)=FALSE),"2. toimialakoodia ei löydy toimialalistalta. ","")</f>
        <v/>
      </c>
      <c r="AQ109" s="5" t="str">
        <f>IF(AND(ISNA((VLOOKUP(T109,'3 Toimialat'!A:A,1,FALSE)))=TRUE,ISBLANK(T109)=FALSE),"3. toimialakoodia ei löydy toimialalistalta. ","")</f>
        <v/>
      </c>
      <c r="AR109" s="31" t="str">
        <f t="shared" si="26"/>
        <v/>
      </c>
      <c r="AS109" s="31" t="str">
        <f t="shared" si="27"/>
        <v/>
      </c>
      <c r="AT109" s="31" t="str">
        <f t="shared" si="28"/>
        <v/>
      </c>
      <c r="AU109" s="31" t="str">
        <f t="shared" si="29"/>
        <v/>
      </c>
      <c r="AV109" s="31" t="str">
        <f t="shared" si="30"/>
        <v/>
      </c>
      <c r="AW109" s="31" t="str">
        <f t="shared" si="31"/>
        <v/>
      </c>
      <c r="AX109" s="31" t="str">
        <f t="shared" si="32"/>
        <v/>
      </c>
      <c r="AY109" s="31" t="str">
        <f t="shared" si="33"/>
        <v/>
      </c>
      <c r="AZ109" s="31" t="str">
        <f t="shared" si="34"/>
        <v/>
      </c>
      <c r="BA109" s="31" t="str">
        <f t="shared" si="35"/>
        <v/>
      </c>
      <c r="BB109" s="31" t="str">
        <f t="shared" si="36"/>
        <v/>
      </c>
      <c r="BC109" s="3">
        <f t="shared" si="37"/>
        <v>0</v>
      </c>
      <c r="BD109" s="31" t="str">
        <f t="shared" si="38"/>
        <v/>
      </c>
      <c r="BE109" s="31" t="str">
        <f t="shared" si="39"/>
        <v/>
      </c>
      <c r="BF109" s="31" t="str">
        <f t="shared" si="40"/>
        <v/>
      </c>
      <c r="BG109" s="31" t="str">
        <f t="shared" si="41"/>
        <v/>
      </c>
      <c r="BH109" s="31" t="str">
        <f t="shared" si="42"/>
        <v/>
      </c>
      <c r="BI109" s="31" t="str">
        <f t="shared" si="43"/>
        <v/>
      </c>
      <c r="BJ109" s="84" t="str">
        <f t="shared" si="44"/>
        <v/>
      </c>
    </row>
    <row r="110" spans="1:62" x14ac:dyDescent="0.2">
      <c r="A110" s="48"/>
      <c r="B110" s="48"/>
      <c r="C110" s="48"/>
      <c r="D110" s="48"/>
      <c r="E110" s="48"/>
      <c r="F110" s="79"/>
      <c r="G110" s="48"/>
      <c r="H110" s="48"/>
      <c r="I110" s="49"/>
      <c r="J110" s="50"/>
      <c r="K110" s="50"/>
      <c r="L110" s="50"/>
      <c r="M110" s="50"/>
      <c r="N110" s="50"/>
      <c r="O110" s="50"/>
      <c r="P110" s="79"/>
      <c r="Q110" s="50"/>
      <c r="R110" s="79"/>
      <c r="S110" s="49"/>
      <c r="T110" s="79"/>
      <c r="U110" s="49"/>
      <c r="V110" s="49"/>
      <c r="W110" s="49"/>
      <c r="X110" s="85"/>
      <c r="Y110" s="85"/>
      <c r="Z110" s="85"/>
      <c r="AA110" s="85"/>
      <c r="AB110" s="85"/>
      <c r="AC110" s="48"/>
      <c r="AD110" s="85"/>
      <c r="AE110" s="48"/>
      <c r="AF110" s="85"/>
      <c r="AG110" s="48"/>
      <c r="AH110" s="85"/>
      <c r="AI110" s="48"/>
      <c r="AJ110" s="85"/>
      <c r="AK110" s="48"/>
      <c r="AL110" s="48"/>
      <c r="AM110" s="48"/>
      <c r="AN110" s="5" t="str">
        <f>IF(AND(ISNA((VLOOKUP(F110,'2 Maakoodit'!A:A,1,FALSE)))=TRUE,ISBLANK(F110)=FALSE),"Maakoodia ei löydy maalistalta. ","")</f>
        <v/>
      </c>
      <c r="AO110" s="5" t="str">
        <f>IF(AND(ISNA((VLOOKUP(P110,'3 Toimialat'!A:A,1,FALSE)))=TRUE,ISBLANK(P110)=FALSE),"1. toimialakoodia ei löydy toimialalistalta. ","")</f>
        <v/>
      </c>
      <c r="AP110" s="5" t="str">
        <f>IF(AND(ISNA((VLOOKUP(R110,'3 Toimialat'!A:A,1,FALSE)))=TRUE,ISBLANK(R110)=FALSE),"2. toimialakoodia ei löydy toimialalistalta. ","")</f>
        <v/>
      </c>
      <c r="AQ110" s="5" t="str">
        <f>IF(AND(ISNA((VLOOKUP(T110,'3 Toimialat'!A:A,1,FALSE)))=TRUE,ISBLANK(T110)=FALSE),"3. toimialakoodia ei löydy toimialalistalta. ","")</f>
        <v/>
      </c>
      <c r="AR110" s="31" t="str">
        <f t="shared" si="26"/>
        <v/>
      </c>
      <c r="AS110" s="31" t="str">
        <f t="shared" si="27"/>
        <v/>
      </c>
      <c r="AT110" s="31" t="str">
        <f t="shared" si="28"/>
        <v/>
      </c>
      <c r="AU110" s="31" t="str">
        <f t="shared" si="29"/>
        <v/>
      </c>
      <c r="AV110" s="31" t="str">
        <f t="shared" si="30"/>
        <v/>
      </c>
      <c r="AW110" s="31" t="str">
        <f t="shared" si="31"/>
        <v/>
      </c>
      <c r="AX110" s="31" t="str">
        <f t="shared" si="32"/>
        <v/>
      </c>
      <c r="AY110" s="31" t="str">
        <f t="shared" si="33"/>
        <v/>
      </c>
      <c r="AZ110" s="31" t="str">
        <f t="shared" si="34"/>
        <v/>
      </c>
      <c r="BA110" s="31" t="str">
        <f t="shared" si="35"/>
        <v/>
      </c>
      <c r="BB110" s="31" t="str">
        <f t="shared" si="36"/>
        <v/>
      </c>
      <c r="BC110" s="3">
        <f t="shared" si="37"/>
        <v>0</v>
      </c>
      <c r="BD110" s="31" t="str">
        <f t="shared" si="38"/>
        <v/>
      </c>
      <c r="BE110" s="31" t="str">
        <f t="shared" si="39"/>
        <v/>
      </c>
      <c r="BF110" s="31" t="str">
        <f t="shared" si="40"/>
        <v/>
      </c>
      <c r="BG110" s="31" t="str">
        <f t="shared" si="41"/>
        <v/>
      </c>
      <c r="BH110" s="31" t="str">
        <f t="shared" si="42"/>
        <v/>
      </c>
      <c r="BI110" s="31" t="str">
        <f t="shared" si="43"/>
        <v/>
      </c>
      <c r="BJ110" s="84" t="str">
        <f t="shared" si="44"/>
        <v/>
      </c>
    </row>
    <row r="111" spans="1:62" x14ac:dyDescent="0.2">
      <c r="A111" s="48"/>
      <c r="B111" s="48"/>
      <c r="C111" s="48"/>
      <c r="D111" s="48"/>
      <c r="E111" s="48"/>
      <c r="F111" s="79"/>
      <c r="G111" s="48"/>
      <c r="H111" s="48"/>
      <c r="I111" s="49"/>
      <c r="J111" s="50"/>
      <c r="K111" s="50"/>
      <c r="L111" s="50"/>
      <c r="M111" s="50"/>
      <c r="N111" s="50"/>
      <c r="O111" s="50"/>
      <c r="P111" s="79"/>
      <c r="Q111" s="50"/>
      <c r="R111" s="79"/>
      <c r="S111" s="49"/>
      <c r="T111" s="79"/>
      <c r="U111" s="49"/>
      <c r="V111" s="49"/>
      <c r="W111" s="49"/>
      <c r="X111" s="85"/>
      <c r="Y111" s="85"/>
      <c r="Z111" s="85"/>
      <c r="AA111" s="85"/>
      <c r="AB111" s="85"/>
      <c r="AC111" s="48"/>
      <c r="AD111" s="85"/>
      <c r="AE111" s="48"/>
      <c r="AF111" s="85"/>
      <c r="AG111" s="48"/>
      <c r="AH111" s="85"/>
      <c r="AI111" s="48"/>
      <c r="AJ111" s="85"/>
      <c r="AK111" s="48"/>
      <c r="AL111" s="48"/>
      <c r="AM111" s="48"/>
      <c r="AN111" s="5" t="str">
        <f>IF(AND(ISNA((VLOOKUP(F111,'2 Maakoodit'!A:A,1,FALSE)))=TRUE,ISBLANK(F111)=FALSE),"Maakoodia ei löydy maalistalta. ","")</f>
        <v/>
      </c>
      <c r="AO111" s="5" t="str">
        <f>IF(AND(ISNA((VLOOKUP(P111,'3 Toimialat'!A:A,1,FALSE)))=TRUE,ISBLANK(P111)=FALSE),"1. toimialakoodia ei löydy toimialalistalta. ","")</f>
        <v/>
      </c>
      <c r="AP111" s="5" t="str">
        <f>IF(AND(ISNA((VLOOKUP(R111,'3 Toimialat'!A:A,1,FALSE)))=TRUE,ISBLANK(R111)=FALSE),"2. toimialakoodia ei löydy toimialalistalta. ","")</f>
        <v/>
      </c>
      <c r="AQ111" s="5" t="str">
        <f>IF(AND(ISNA((VLOOKUP(T111,'3 Toimialat'!A:A,1,FALSE)))=TRUE,ISBLANK(T111)=FALSE),"3. toimialakoodia ei löydy toimialalistalta. ","")</f>
        <v/>
      </c>
      <c r="AR111" s="31" t="str">
        <f t="shared" si="26"/>
        <v/>
      </c>
      <c r="AS111" s="31" t="str">
        <f t="shared" si="27"/>
        <v/>
      </c>
      <c r="AT111" s="31" t="str">
        <f t="shared" si="28"/>
        <v/>
      </c>
      <c r="AU111" s="31" t="str">
        <f t="shared" si="29"/>
        <v/>
      </c>
      <c r="AV111" s="31" t="str">
        <f t="shared" si="30"/>
        <v/>
      </c>
      <c r="AW111" s="31" t="str">
        <f t="shared" si="31"/>
        <v/>
      </c>
      <c r="AX111" s="31" t="str">
        <f t="shared" si="32"/>
        <v/>
      </c>
      <c r="AY111" s="31" t="str">
        <f t="shared" si="33"/>
        <v/>
      </c>
      <c r="AZ111" s="31" t="str">
        <f t="shared" si="34"/>
        <v/>
      </c>
      <c r="BA111" s="31" t="str">
        <f t="shared" si="35"/>
        <v/>
      </c>
      <c r="BB111" s="31" t="str">
        <f t="shared" si="36"/>
        <v/>
      </c>
      <c r="BC111" s="3">
        <f t="shared" si="37"/>
        <v>0</v>
      </c>
      <c r="BD111" s="31" t="str">
        <f t="shared" si="38"/>
        <v/>
      </c>
      <c r="BE111" s="31" t="str">
        <f t="shared" si="39"/>
        <v/>
      </c>
      <c r="BF111" s="31" t="str">
        <f t="shared" si="40"/>
        <v/>
      </c>
      <c r="BG111" s="31" t="str">
        <f t="shared" si="41"/>
        <v/>
      </c>
      <c r="BH111" s="31" t="str">
        <f t="shared" si="42"/>
        <v/>
      </c>
      <c r="BI111" s="31" t="str">
        <f t="shared" si="43"/>
        <v/>
      </c>
      <c r="BJ111" s="84" t="str">
        <f t="shared" si="44"/>
        <v/>
      </c>
    </row>
    <row r="112" spans="1:62" x14ac:dyDescent="0.2">
      <c r="A112" s="48"/>
      <c r="B112" s="48"/>
      <c r="C112" s="48"/>
      <c r="D112" s="48"/>
      <c r="E112" s="48"/>
      <c r="F112" s="79"/>
      <c r="G112" s="48"/>
      <c r="H112" s="48"/>
      <c r="I112" s="49"/>
      <c r="J112" s="50"/>
      <c r="K112" s="50"/>
      <c r="L112" s="50"/>
      <c r="M112" s="50"/>
      <c r="N112" s="50"/>
      <c r="O112" s="50"/>
      <c r="P112" s="79"/>
      <c r="Q112" s="50"/>
      <c r="R112" s="79"/>
      <c r="S112" s="49"/>
      <c r="T112" s="79"/>
      <c r="U112" s="49"/>
      <c r="V112" s="49"/>
      <c r="W112" s="49"/>
      <c r="X112" s="85"/>
      <c r="Y112" s="85"/>
      <c r="Z112" s="85"/>
      <c r="AA112" s="85"/>
      <c r="AB112" s="85"/>
      <c r="AC112" s="48"/>
      <c r="AD112" s="85"/>
      <c r="AE112" s="48"/>
      <c r="AF112" s="85"/>
      <c r="AG112" s="48"/>
      <c r="AH112" s="85"/>
      <c r="AI112" s="48"/>
      <c r="AJ112" s="85"/>
      <c r="AK112" s="48"/>
      <c r="AL112" s="48"/>
      <c r="AM112" s="48"/>
      <c r="AN112" s="5" t="str">
        <f>IF(AND(ISNA((VLOOKUP(F112,'2 Maakoodit'!A:A,1,FALSE)))=TRUE,ISBLANK(F112)=FALSE),"Maakoodia ei löydy maalistalta. ","")</f>
        <v/>
      </c>
      <c r="AO112" s="5" t="str">
        <f>IF(AND(ISNA((VLOOKUP(P112,'3 Toimialat'!A:A,1,FALSE)))=TRUE,ISBLANK(P112)=FALSE),"1. toimialakoodia ei löydy toimialalistalta. ","")</f>
        <v/>
      </c>
      <c r="AP112" s="5" t="str">
        <f>IF(AND(ISNA((VLOOKUP(R112,'3 Toimialat'!A:A,1,FALSE)))=TRUE,ISBLANK(R112)=FALSE),"2. toimialakoodia ei löydy toimialalistalta. ","")</f>
        <v/>
      </c>
      <c r="AQ112" s="5" t="str">
        <f>IF(AND(ISNA((VLOOKUP(T112,'3 Toimialat'!A:A,1,FALSE)))=TRUE,ISBLANK(T112)=FALSE),"3. toimialakoodia ei löydy toimialalistalta. ","")</f>
        <v/>
      </c>
      <c r="AR112" s="31" t="str">
        <f t="shared" si="26"/>
        <v/>
      </c>
      <c r="AS112" s="31" t="str">
        <f t="shared" si="27"/>
        <v/>
      </c>
      <c r="AT112" s="31" t="str">
        <f t="shared" si="28"/>
        <v/>
      </c>
      <c r="AU112" s="31" t="str">
        <f t="shared" si="29"/>
        <v/>
      </c>
      <c r="AV112" s="31" t="str">
        <f t="shared" si="30"/>
        <v/>
      </c>
      <c r="AW112" s="31" t="str">
        <f t="shared" si="31"/>
        <v/>
      </c>
      <c r="AX112" s="31" t="str">
        <f t="shared" si="32"/>
        <v/>
      </c>
      <c r="AY112" s="31" t="str">
        <f t="shared" si="33"/>
        <v/>
      </c>
      <c r="AZ112" s="31" t="str">
        <f t="shared" si="34"/>
        <v/>
      </c>
      <c r="BA112" s="31" t="str">
        <f t="shared" si="35"/>
        <v/>
      </c>
      <c r="BB112" s="31" t="str">
        <f t="shared" si="36"/>
        <v/>
      </c>
      <c r="BC112" s="3">
        <f t="shared" si="37"/>
        <v>0</v>
      </c>
      <c r="BD112" s="31" t="str">
        <f t="shared" si="38"/>
        <v/>
      </c>
      <c r="BE112" s="31" t="str">
        <f t="shared" si="39"/>
        <v/>
      </c>
      <c r="BF112" s="31" t="str">
        <f t="shared" si="40"/>
        <v/>
      </c>
      <c r="BG112" s="31" t="str">
        <f t="shared" si="41"/>
        <v/>
      </c>
      <c r="BH112" s="31" t="str">
        <f t="shared" si="42"/>
        <v/>
      </c>
      <c r="BI112" s="31" t="str">
        <f t="shared" si="43"/>
        <v/>
      </c>
      <c r="BJ112" s="84" t="str">
        <f t="shared" si="44"/>
        <v/>
      </c>
    </row>
    <row r="113" spans="1:62" x14ac:dyDescent="0.2">
      <c r="A113" s="48"/>
      <c r="B113" s="48"/>
      <c r="C113" s="48"/>
      <c r="D113" s="48"/>
      <c r="E113" s="48"/>
      <c r="F113" s="79"/>
      <c r="G113" s="48"/>
      <c r="H113" s="48"/>
      <c r="I113" s="49"/>
      <c r="J113" s="50"/>
      <c r="K113" s="50"/>
      <c r="L113" s="50"/>
      <c r="M113" s="50"/>
      <c r="N113" s="50"/>
      <c r="O113" s="50"/>
      <c r="P113" s="79"/>
      <c r="Q113" s="50"/>
      <c r="R113" s="79"/>
      <c r="S113" s="49"/>
      <c r="T113" s="79"/>
      <c r="U113" s="49"/>
      <c r="V113" s="49"/>
      <c r="W113" s="49"/>
      <c r="X113" s="85"/>
      <c r="Y113" s="85"/>
      <c r="Z113" s="85"/>
      <c r="AA113" s="85"/>
      <c r="AB113" s="85"/>
      <c r="AC113" s="48"/>
      <c r="AD113" s="85"/>
      <c r="AE113" s="48"/>
      <c r="AF113" s="85"/>
      <c r="AG113" s="48"/>
      <c r="AH113" s="85"/>
      <c r="AI113" s="48"/>
      <c r="AJ113" s="85"/>
      <c r="AK113" s="48"/>
      <c r="AL113" s="48"/>
      <c r="AM113" s="48"/>
      <c r="AN113" s="5" t="str">
        <f>IF(AND(ISNA((VLOOKUP(F113,'2 Maakoodit'!A:A,1,FALSE)))=TRUE,ISBLANK(F113)=FALSE),"Maakoodia ei löydy maalistalta. ","")</f>
        <v/>
      </c>
      <c r="AO113" s="5" t="str">
        <f>IF(AND(ISNA((VLOOKUP(P113,'3 Toimialat'!A:A,1,FALSE)))=TRUE,ISBLANK(P113)=FALSE),"1. toimialakoodia ei löydy toimialalistalta. ","")</f>
        <v/>
      </c>
      <c r="AP113" s="5" t="str">
        <f>IF(AND(ISNA((VLOOKUP(R113,'3 Toimialat'!A:A,1,FALSE)))=TRUE,ISBLANK(R113)=FALSE),"2. toimialakoodia ei löydy toimialalistalta. ","")</f>
        <v/>
      </c>
      <c r="AQ113" s="5" t="str">
        <f>IF(AND(ISNA((VLOOKUP(T113,'3 Toimialat'!A:A,1,FALSE)))=TRUE,ISBLANK(T113)=FALSE),"3. toimialakoodia ei löydy toimialalistalta. ","")</f>
        <v/>
      </c>
      <c r="AR113" s="31" t="str">
        <f t="shared" si="26"/>
        <v/>
      </c>
      <c r="AS113" s="31" t="str">
        <f t="shared" si="27"/>
        <v/>
      </c>
      <c r="AT113" s="31" t="str">
        <f t="shared" si="28"/>
        <v/>
      </c>
      <c r="AU113" s="31" t="str">
        <f t="shared" si="29"/>
        <v/>
      </c>
      <c r="AV113" s="31" t="str">
        <f t="shared" si="30"/>
        <v/>
      </c>
      <c r="AW113" s="31" t="str">
        <f t="shared" si="31"/>
        <v/>
      </c>
      <c r="AX113" s="31" t="str">
        <f t="shared" si="32"/>
        <v/>
      </c>
      <c r="AY113" s="31" t="str">
        <f t="shared" si="33"/>
        <v/>
      </c>
      <c r="AZ113" s="31" t="str">
        <f t="shared" si="34"/>
        <v/>
      </c>
      <c r="BA113" s="31" t="str">
        <f t="shared" si="35"/>
        <v/>
      </c>
      <c r="BB113" s="31" t="str">
        <f t="shared" si="36"/>
        <v/>
      </c>
      <c r="BC113" s="3">
        <f t="shared" si="37"/>
        <v>0</v>
      </c>
      <c r="BD113" s="31" t="str">
        <f t="shared" si="38"/>
        <v/>
      </c>
      <c r="BE113" s="31" t="str">
        <f t="shared" si="39"/>
        <v/>
      </c>
      <c r="BF113" s="31" t="str">
        <f t="shared" si="40"/>
        <v/>
      </c>
      <c r="BG113" s="31" t="str">
        <f t="shared" si="41"/>
        <v/>
      </c>
      <c r="BH113" s="31" t="str">
        <f t="shared" si="42"/>
        <v/>
      </c>
      <c r="BI113" s="31" t="str">
        <f t="shared" si="43"/>
        <v/>
      </c>
      <c r="BJ113" s="84" t="str">
        <f t="shared" si="44"/>
        <v/>
      </c>
    </row>
    <row r="114" spans="1:62" x14ac:dyDescent="0.2">
      <c r="A114" s="48"/>
      <c r="B114" s="48"/>
      <c r="C114" s="48"/>
      <c r="D114" s="48"/>
      <c r="E114" s="48"/>
      <c r="F114" s="79"/>
      <c r="G114" s="48"/>
      <c r="H114" s="48"/>
      <c r="I114" s="49"/>
      <c r="J114" s="50"/>
      <c r="K114" s="50"/>
      <c r="L114" s="50"/>
      <c r="M114" s="50"/>
      <c r="N114" s="50"/>
      <c r="O114" s="50"/>
      <c r="P114" s="79"/>
      <c r="Q114" s="50"/>
      <c r="R114" s="79"/>
      <c r="S114" s="49"/>
      <c r="T114" s="79"/>
      <c r="U114" s="49"/>
      <c r="V114" s="49"/>
      <c r="W114" s="49"/>
      <c r="X114" s="85"/>
      <c r="Y114" s="85"/>
      <c r="Z114" s="85"/>
      <c r="AA114" s="85"/>
      <c r="AB114" s="85"/>
      <c r="AC114" s="48"/>
      <c r="AD114" s="85"/>
      <c r="AE114" s="48"/>
      <c r="AF114" s="85"/>
      <c r="AG114" s="48"/>
      <c r="AH114" s="85"/>
      <c r="AI114" s="48"/>
      <c r="AJ114" s="85"/>
      <c r="AK114" s="48"/>
      <c r="AL114" s="48"/>
      <c r="AM114" s="48"/>
      <c r="AN114" s="5" t="str">
        <f>IF(AND(ISNA((VLOOKUP(F114,'2 Maakoodit'!A:A,1,FALSE)))=TRUE,ISBLANK(F114)=FALSE),"Maakoodia ei löydy maalistalta. ","")</f>
        <v/>
      </c>
      <c r="AO114" s="5" t="str">
        <f>IF(AND(ISNA((VLOOKUP(P114,'3 Toimialat'!A:A,1,FALSE)))=TRUE,ISBLANK(P114)=FALSE),"1. toimialakoodia ei löydy toimialalistalta. ","")</f>
        <v/>
      </c>
      <c r="AP114" s="5" t="str">
        <f>IF(AND(ISNA((VLOOKUP(R114,'3 Toimialat'!A:A,1,FALSE)))=TRUE,ISBLANK(R114)=FALSE),"2. toimialakoodia ei löydy toimialalistalta. ","")</f>
        <v/>
      </c>
      <c r="AQ114" s="5" t="str">
        <f>IF(AND(ISNA((VLOOKUP(T114,'3 Toimialat'!A:A,1,FALSE)))=TRUE,ISBLANK(T114)=FALSE),"3. toimialakoodia ei löydy toimialalistalta. ","")</f>
        <v/>
      </c>
      <c r="AR114" s="31" t="str">
        <f t="shared" si="26"/>
        <v/>
      </c>
      <c r="AS114" s="31" t="str">
        <f t="shared" si="27"/>
        <v/>
      </c>
      <c r="AT114" s="31" t="str">
        <f t="shared" si="28"/>
        <v/>
      </c>
      <c r="AU114" s="31" t="str">
        <f t="shared" si="29"/>
        <v/>
      </c>
      <c r="AV114" s="31" t="str">
        <f t="shared" si="30"/>
        <v/>
      </c>
      <c r="AW114" s="31" t="str">
        <f t="shared" si="31"/>
        <v/>
      </c>
      <c r="AX114" s="31" t="str">
        <f t="shared" si="32"/>
        <v/>
      </c>
      <c r="AY114" s="31" t="str">
        <f t="shared" si="33"/>
        <v/>
      </c>
      <c r="AZ114" s="31" t="str">
        <f t="shared" si="34"/>
        <v/>
      </c>
      <c r="BA114" s="31" t="str">
        <f t="shared" si="35"/>
        <v/>
      </c>
      <c r="BB114" s="31" t="str">
        <f t="shared" si="36"/>
        <v/>
      </c>
      <c r="BC114" s="3">
        <f t="shared" si="37"/>
        <v>0</v>
      </c>
      <c r="BD114" s="31" t="str">
        <f t="shared" si="38"/>
        <v/>
      </c>
      <c r="BE114" s="31" t="str">
        <f t="shared" si="39"/>
        <v/>
      </c>
      <c r="BF114" s="31" t="str">
        <f t="shared" si="40"/>
        <v/>
      </c>
      <c r="BG114" s="31" t="str">
        <f t="shared" si="41"/>
        <v/>
      </c>
      <c r="BH114" s="31" t="str">
        <f t="shared" si="42"/>
        <v/>
      </c>
      <c r="BI114" s="31" t="str">
        <f t="shared" si="43"/>
        <v/>
      </c>
      <c r="BJ114" s="84" t="str">
        <f t="shared" si="44"/>
        <v/>
      </c>
    </row>
    <row r="115" spans="1:62" x14ac:dyDescent="0.2">
      <c r="A115" s="48"/>
      <c r="B115" s="48"/>
      <c r="C115" s="48"/>
      <c r="D115" s="48"/>
      <c r="E115" s="48"/>
      <c r="F115" s="79"/>
      <c r="G115" s="48"/>
      <c r="H115" s="48"/>
      <c r="I115" s="49"/>
      <c r="J115" s="50"/>
      <c r="K115" s="50"/>
      <c r="L115" s="50"/>
      <c r="M115" s="50"/>
      <c r="N115" s="50"/>
      <c r="O115" s="50"/>
      <c r="P115" s="79"/>
      <c r="Q115" s="50"/>
      <c r="R115" s="79"/>
      <c r="S115" s="49"/>
      <c r="T115" s="79"/>
      <c r="U115" s="49"/>
      <c r="V115" s="49"/>
      <c r="W115" s="49"/>
      <c r="X115" s="85"/>
      <c r="Y115" s="85"/>
      <c r="Z115" s="85"/>
      <c r="AA115" s="85"/>
      <c r="AB115" s="85"/>
      <c r="AC115" s="48"/>
      <c r="AD115" s="85"/>
      <c r="AE115" s="48"/>
      <c r="AF115" s="85"/>
      <c r="AG115" s="48"/>
      <c r="AH115" s="85"/>
      <c r="AI115" s="48"/>
      <c r="AJ115" s="85"/>
      <c r="AK115" s="48"/>
      <c r="AL115" s="48"/>
      <c r="AM115" s="48"/>
      <c r="AN115" s="5" t="str">
        <f>IF(AND(ISNA((VLOOKUP(F115,'2 Maakoodit'!A:A,1,FALSE)))=TRUE,ISBLANK(F115)=FALSE),"Maakoodia ei löydy maalistalta. ","")</f>
        <v/>
      </c>
      <c r="AO115" s="5" t="str">
        <f>IF(AND(ISNA((VLOOKUP(P115,'3 Toimialat'!A:A,1,FALSE)))=TRUE,ISBLANK(P115)=FALSE),"1. toimialakoodia ei löydy toimialalistalta. ","")</f>
        <v/>
      </c>
      <c r="AP115" s="5" t="str">
        <f>IF(AND(ISNA((VLOOKUP(R115,'3 Toimialat'!A:A,1,FALSE)))=TRUE,ISBLANK(R115)=FALSE),"2. toimialakoodia ei löydy toimialalistalta. ","")</f>
        <v/>
      </c>
      <c r="AQ115" s="5" t="str">
        <f>IF(AND(ISNA((VLOOKUP(T115,'3 Toimialat'!A:A,1,FALSE)))=TRUE,ISBLANK(T115)=FALSE),"3. toimialakoodia ei löydy toimialalistalta. ","")</f>
        <v/>
      </c>
      <c r="AR115" s="31" t="str">
        <f t="shared" si="26"/>
        <v/>
      </c>
      <c r="AS115" s="31" t="str">
        <f t="shared" si="27"/>
        <v/>
      </c>
      <c r="AT115" s="31" t="str">
        <f t="shared" si="28"/>
        <v/>
      </c>
      <c r="AU115" s="31" t="str">
        <f t="shared" si="29"/>
        <v/>
      </c>
      <c r="AV115" s="31" t="str">
        <f t="shared" si="30"/>
        <v/>
      </c>
      <c r="AW115" s="31" t="str">
        <f t="shared" si="31"/>
        <v/>
      </c>
      <c r="AX115" s="31" t="str">
        <f t="shared" si="32"/>
        <v/>
      </c>
      <c r="AY115" s="31" t="str">
        <f t="shared" si="33"/>
        <v/>
      </c>
      <c r="AZ115" s="31" t="str">
        <f t="shared" si="34"/>
        <v/>
      </c>
      <c r="BA115" s="31" t="str">
        <f t="shared" si="35"/>
        <v/>
      </c>
      <c r="BB115" s="31" t="str">
        <f t="shared" si="36"/>
        <v/>
      </c>
      <c r="BC115" s="3">
        <f t="shared" si="37"/>
        <v>0</v>
      </c>
      <c r="BD115" s="31" t="str">
        <f t="shared" si="38"/>
        <v/>
      </c>
      <c r="BE115" s="31" t="str">
        <f t="shared" si="39"/>
        <v/>
      </c>
      <c r="BF115" s="31" t="str">
        <f t="shared" si="40"/>
        <v/>
      </c>
      <c r="BG115" s="31" t="str">
        <f t="shared" si="41"/>
        <v/>
      </c>
      <c r="BH115" s="31" t="str">
        <f t="shared" si="42"/>
        <v/>
      </c>
      <c r="BI115" s="31" t="str">
        <f t="shared" si="43"/>
        <v/>
      </c>
      <c r="BJ115" s="84" t="str">
        <f t="shared" si="44"/>
        <v/>
      </c>
    </row>
    <row r="116" spans="1:62" x14ac:dyDescent="0.2">
      <c r="A116" s="48"/>
      <c r="B116" s="48"/>
      <c r="C116" s="48"/>
      <c r="D116" s="48"/>
      <c r="E116" s="48"/>
      <c r="F116" s="79"/>
      <c r="G116" s="48"/>
      <c r="H116" s="48"/>
      <c r="I116" s="49"/>
      <c r="J116" s="50"/>
      <c r="K116" s="50"/>
      <c r="L116" s="50"/>
      <c r="M116" s="50"/>
      <c r="N116" s="50"/>
      <c r="O116" s="50"/>
      <c r="P116" s="79"/>
      <c r="Q116" s="50"/>
      <c r="R116" s="79"/>
      <c r="S116" s="49"/>
      <c r="T116" s="79"/>
      <c r="U116" s="49"/>
      <c r="V116" s="49"/>
      <c r="W116" s="49"/>
      <c r="X116" s="85"/>
      <c r="Y116" s="85"/>
      <c r="Z116" s="85"/>
      <c r="AA116" s="85"/>
      <c r="AB116" s="85"/>
      <c r="AC116" s="48"/>
      <c r="AD116" s="85"/>
      <c r="AE116" s="48"/>
      <c r="AF116" s="85"/>
      <c r="AG116" s="48"/>
      <c r="AH116" s="85"/>
      <c r="AI116" s="48"/>
      <c r="AJ116" s="85"/>
      <c r="AK116" s="48"/>
      <c r="AL116" s="48"/>
      <c r="AM116" s="48"/>
      <c r="AN116" s="5" t="str">
        <f>IF(AND(ISNA((VLOOKUP(F116,'2 Maakoodit'!A:A,1,FALSE)))=TRUE,ISBLANK(F116)=FALSE),"Maakoodia ei löydy maalistalta. ","")</f>
        <v/>
      </c>
      <c r="AO116" s="5" t="str">
        <f>IF(AND(ISNA((VLOOKUP(P116,'3 Toimialat'!A:A,1,FALSE)))=TRUE,ISBLANK(P116)=FALSE),"1. toimialakoodia ei löydy toimialalistalta. ","")</f>
        <v/>
      </c>
      <c r="AP116" s="5" t="str">
        <f>IF(AND(ISNA((VLOOKUP(R116,'3 Toimialat'!A:A,1,FALSE)))=TRUE,ISBLANK(R116)=FALSE),"2. toimialakoodia ei löydy toimialalistalta. ","")</f>
        <v/>
      </c>
      <c r="AQ116" s="5" t="str">
        <f>IF(AND(ISNA((VLOOKUP(T116,'3 Toimialat'!A:A,1,FALSE)))=TRUE,ISBLANK(T116)=FALSE),"3. toimialakoodia ei löydy toimialalistalta. ","")</f>
        <v/>
      </c>
      <c r="AR116" s="31" t="str">
        <f t="shared" si="26"/>
        <v/>
      </c>
      <c r="AS116" s="31" t="str">
        <f t="shared" si="27"/>
        <v/>
      </c>
      <c r="AT116" s="31" t="str">
        <f t="shared" si="28"/>
        <v/>
      </c>
      <c r="AU116" s="31" t="str">
        <f t="shared" si="29"/>
        <v/>
      </c>
      <c r="AV116" s="31" t="str">
        <f t="shared" si="30"/>
        <v/>
      </c>
      <c r="AW116" s="31" t="str">
        <f t="shared" si="31"/>
        <v/>
      </c>
      <c r="AX116" s="31" t="str">
        <f t="shared" si="32"/>
        <v/>
      </c>
      <c r="AY116" s="31" t="str">
        <f t="shared" si="33"/>
        <v/>
      </c>
      <c r="AZ116" s="31" t="str">
        <f t="shared" si="34"/>
        <v/>
      </c>
      <c r="BA116" s="31" t="str">
        <f t="shared" si="35"/>
        <v/>
      </c>
      <c r="BB116" s="31" t="str">
        <f t="shared" si="36"/>
        <v/>
      </c>
      <c r="BC116" s="3">
        <f t="shared" si="37"/>
        <v>0</v>
      </c>
      <c r="BD116" s="31" t="str">
        <f t="shared" si="38"/>
        <v/>
      </c>
      <c r="BE116" s="31" t="str">
        <f t="shared" si="39"/>
        <v/>
      </c>
      <c r="BF116" s="31" t="str">
        <f t="shared" si="40"/>
        <v/>
      </c>
      <c r="BG116" s="31" t="str">
        <f t="shared" si="41"/>
        <v/>
      </c>
      <c r="BH116" s="31" t="str">
        <f t="shared" si="42"/>
        <v/>
      </c>
      <c r="BI116" s="31" t="str">
        <f t="shared" si="43"/>
        <v/>
      </c>
      <c r="BJ116" s="84" t="str">
        <f t="shared" si="44"/>
        <v/>
      </c>
    </row>
    <row r="117" spans="1:62" x14ac:dyDescent="0.2">
      <c r="A117" s="48"/>
      <c r="B117" s="48"/>
      <c r="C117" s="48"/>
      <c r="D117" s="48"/>
      <c r="E117" s="48"/>
      <c r="F117" s="79"/>
      <c r="G117" s="48"/>
      <c r="H117" s="48"/>
      <c r="I117" s="49"/>
      <c r="J117" s="50"/>
      <c r="K117" s="50"/>
      <c r="L117" s="50"/>
      <c r="M117" s="50"/>
      <c r="N117" s="50"/>
      <c r="O117" s="50"/>
      <c r="P117" s="79"/>
      <c r="Q117" s="50"/>
      <c r="R117" s="79"/>
      <c r="S117" s="49"/>
      <c r="T117" s="79"/>
      <c r="U117" s="49"/>
      <c r="V117" s="49"/>
      <c r="W117" s="49"/>
      <c r="X117" s="85"/>
      <c r="Y117" s="85"/>
      <c r="Z117" s="85"/>
      <c r="AA117" s="85"/>
      <c r="AB117" s="85"/>
      <c r="AC117" s="48"/>
      <c r="AD117" s="85"/>
      <c r="AE117" s="48"/>
      <c r="AF117" s="85"/>
      <c r="AG117" s="48"/>
      <c r="AH117" s="85"/>
      <c r="AI117" s="48"/>
      <c r="AJ117" s="85"/>
      <c r="AK117" s="48"/>
      <c r="AL117" s="48"/>
      <c r="AM117" s="48"/>
      <c r="AN117" s="5" t="str">
        <f>IF(AND(ISNA((VLOOKUP(F117,'2 Maakoodit'!A:A,1,FALSE)))=TRUE,ISBLANK(F117)=FALSE),"Maakoodia ei löydy maalistalta. ","")</f>
        <v/>
      </c>
      <c r="AO117" s="5" t="str">
        <f>IF(AND(ISNA((VLOOKUP(P117,'3 Toimialat'!A:A,1,FALSE)))=TRUE,ISBLANK(P117)=FALSE),"1. toimialakoodia ei löydy toimialalistalta. ","")</f>
        <v/>
      </c>
      <c r="AP117" s="5" t="str">
        <f>IF(AND(ISNA((VLOOKUP(R117,'3 Toimialat'!A:A,1,FALSE)))=TRUE,ISBLANK(R117)=FALSE),"2. toimialakoodia ei löydy toimialalistalta. ","")</f>
        <v/>
      </c>
      <c r="AQ117" s="5" t="str">
        <f>IF(AND(ISNA((VLOOKUP(T117,'3 Toimialat'!A:A,1,FALSE)))=TRUE,ISBLANK(T117)=FALSE),"3. toimialakoodia ei löydy toimialalistalta. ","")</f>
        <v/>
      </c>
      <c r="AR117" s="31" t="str">
        <f t="shared" si="26"/>
        <v/>
      </c>
      <c r="AS117" s="31" t="str">
        <f t="shared" si="27"/>
        <v/>
      </c>
      <c r="AT117" s="31" t="str">
        <f t="shared" si="28"/>
        <v/>
      </c>
      <c r="AU117" s="31" t="str">
        <f t="shared" si="29"/>
        <v/>
      </c>
      <c r="AV117" s="31" t="str">
        <f t="shared" si="30"/>
        <v/>
      </c>
      <c r="AW117" s="31" t="str">
        <f t="shared" si="31"/>
        <v/>
      </c>
      <c r="AX117" s="31" t="str">
        <f t="shared" si="32"/>
        <v/>
      </c>
      <c r="AY117" s="31" t="str">
        <f t="shared" si="33"/>
        <v/>
      </c>
      <c r="AZ117" s="31" t="str">
        <f t="shared" si="34"/>
        <v/>
      </c>
      <c r="BA117" s="31" t="str">
        <f t="shared" si="35"/>
        <v/>
      </c>
      <c r="BB117" s="31" t="str">
        <f t="shared" si="36"/>
        <v/>
      </c>
      <c r="BC117" s="3">
        <f t="shared" si="37"/>
        <v>0</v>
      </c>
      <c r="BD117" s="31" t="str">
        <f t="shared" si="38"/>
        <v/>
      </c>
      <c r="BE117" s="31" t="str">
        <f t="shared" si="39"/>
        <v/>
      </c>
      <c r="BF117" s="31" t="str">
        <f t="shared" si="40"/>
        <v/>
      </c>
      <c r="BG117" s="31" t="str">
        <f t="shared" si="41"/>
        <v/>
      </c>
      <c r="BH117" s="31" t="str">
        <f t="shared" si="42"/>
        <v/>
      </c>
      <c r="BI117" s="31" t="str">
        <f t="shared" si="43"/>
        <v/>
      </c>
      <c r="BJ117" s="84" t="str">
        <f t="shared" si="44"/>
        <v/>
      </c>
    </row>
    <row r="118" spans="1:62" x14ac:dyDescent="0.2">
      <c r="A118" s="48"/>
      <c r="B118" s="48"/>
      <c r="C118" s="48"/>
      <c r="D118" s="48"/>
      <c r="E118" s="48"/>
      <c r="F118" s="79"/>
      <c r="G118" s="48"/>
      <c r="H118" s="48"/>
      <c r="I118" s="49"/>
      <c r="J118" s="50"/>
      <c r="K118" s="50"/>
      <c r="L118" s="50"/>
      <c r="M118" s="50"/>
      <c r="N118" s="50"/>
      <c r="O118" s="50"/>
      <c r="P118" s="79"/>
      <c r="Q118" s="50"/>
      <c r="R118" s="79"/>
      <c r="S118" s="49"/>
      <c r="T118" s="79"/>
      <c r="U118" s="49"/>
      <c r="V118" s="49"/>
      <c r="W118" s="49"/>
      <c r="X118" s="85"/>
      <c r="Y118" s="85"/>
      <c r="Z118" s="85"/>
      <c r="AA118" s="85"/>
      <c r="AB118" s="85"/>
      <c r="AC118" s="48"/>
      <c r="AD118" s="85"/>
      <c r="AE118" s="48"/>
      <c r="AF118" s="85"/>
      <c r="AG118" s="48"/>
      <c r="AH118" s="85"/>
      <c r="AI118" s="48"/>
      <c r="AJ118" s="85"/>
      <c r="AK118" s="48"/>
      <c r="AL118" s="48"/>
      <c r="AM118" s="48"/>
      <c r="AN118" s="5" t="str">
        <f>IF(AND(ISNA((VLOOKUP(F118,'2 Maakoodit'!A:A,1,FALSE)))=TRUE,ISBLANK(F118)=FALSE),"Maakoodia ei löydy maalistalta. ","")</f>
        <v/>
      </c>
      <c r="AO118" s="5" t="str">
        <f>IF(AND(ISNA((VLOOKUP(P118,'3 Toimialat'!A:A,1,FALSE)))=TRUE,ISBLANK(P118)=FALSE),"1. toimialakoodia ei löydy toimialalistalta. ","")</f>
        <v/>
      </c>
      <c r="AP118" s="5" t="str">
        <f>IF(AND(ISNA((VLOOKUP(R118,'3 Toimialat'!A:A,1,FALSE)))=TRUE,ISBLANK(R118)=FALSE),"2. toimialakoodia ei löydy toimialalistalta. ","")</f>
        <v/>
      </c>
      <c r="AQ118" s="5" t="str">
        <f>IF(AND(ISNA((VLOOKUP(T118,'3 Toimialat'!A:A,1,FALSE)))=TRUE,ISBLANK(T118)=FALSE),"3. toimialakoodia ei löydy toimialalistalta. ","")</f>
        <v/>
      </c>
      <c r="AR118" s="31" t="str">
        <f t="shared" si="26"/>
        <v/>
      </c>
      <c r="AS118" s="31" t="str">
        <f t="shared" si="27"/>
        <v/>
      </c>
      <c r="AT118" s="31" t="str">
        <f t="shared" si="28"/>
        <v/>
      </c>
      <c r="AU118" s="31" t="str">
        <f t="shared" si="29"/>
        <v/>
      </c>
      <c r="AV118" s="31" t="str">
        <f t="shared" si="30"/>
        <v/>
      </c>
      <c r="AW118" s="31" t="str">
        <f t="shared" si="31"/>
        <v/>
      </c>
      <c r="AX118" s="31" t="str">
        <f t="shared" si="32"/>
        <v/>
      </c>
      <c r="AY118" s="31" t="str">
        <f t="shared" si="33"/>
        <v/>
      </c>
      <c r="AZ118" s="31" t="str">
        <f t="shared" si="34"/>
        <v/>
      </c>
      <c r="BA118" s="31" t="str">
        <f t="shared" si="35"/>
        <v/>
      </c>
      <c r="BB118" s="31" t="str">
        <f t="shared" si="36"/>
        <v/>
      </c>
      <c r="BC118" s="3">
        <f t="shared" si="37"/>
        <v>0</v>
      </c>
      <c r="BD118" s="31" t="str">
        <f t="shared" si="38"/>
        <v/>
      </c>
      <c r="BE118" s="31" t="str">
        <f t="shared" si="39"/>
        <v/>
      </c>
      <c r="BF118" s="31" t="str">
        <f t="shared" si="40"/>
        <v/>
      </c>
      <c r="BG118" s="31" t="str">
        <f t="shared" si="41"/>
        <v/>
      </c>
      <c r="BH118" s="31" t="str">
        <f t="shared" si="42"/>
        <v/>
      </c>
      <c r="BI118" s="31" t="str">
        <f t="shared" si="43"/>
        <v/>
      </c>
      <c r="BJ118" s="84" t="str">
        <f t="shared" si="44"/>
        <v/>
      </c>
    </row>
    <row r="119" spans="1:62" x14ac:dyDescent="0.2">
      <c r="A119" s="48"/>
      <c r="B119" s="48"/>
      <c r="C119" s="48"/>
      <c r="D119" s="48"/>
      <c r="E119" s="48"/>
      <c r="F119" s="79"/>
      <c r="G119" s="48"/>
      <c r="H119" s="48"/>
      <c r="I119" s="49"/>
      <c r="J119" s="50"/>
      <c r="K119" s="50"/>
      <c r="L119" s="50"/>
      <c r="M119" s="50"/>
      <c r="N119" s="50"/>
      <c r="O119" s="50"/>
      <c r="P119" s="79"/>
      <c r="Q119" s="50"/>
      <c r="R119" s="79"/>
      <c r="S119" s="49"/>
      <c r="T119" s="79"/>
      <c r="U119" s="49"/>
      <c r="V119" s="49"/>
      <c r="W119" s="49"/>
      <c r="X119" s="85"/>
      <c r="Y119" s="85"/>
      <c r="Z119" s="85"/>
      <c r="AA119" s="85"/>
      <c r="AB119" s="85"/>
      <c r="AC119" s="48"/>
      <c r="AD119" s="85"/>
      <c r="AE119" s="48"/>
      <c r="AF119" s="85"/>
      <c r="AG119" s="48"/>
      <c r="AH119" s="85"/>
      <c r="AI119" s="48"/>
      <c r="AJ119" s="85"/>
      <c r="AK119" s="48"/>
      <c r="AL119" s="48"/>
      <c r="AM119" s="48"/>
      <c r="AN119" s="5" t="str">
        <f>IF(AND(ISNA((VLOOKUP(F119,'2 Maakoodit'!A:A,1,FALSE)))=TRUE,ISBLANK(F119)=FALSE),"Maakoodia ei löydy maalistalta. ","")</f>
        <v/>
      </c>
      <c r="AO119" s="5" t="str">
        <f>IF(AND(ISNA((VLOOKUP(P119,'3 Toimialat'!A:A,1,FALSE)))=TRUE,ISBLANK(P119)=FALSE),"1. toimialakoodia ei löydy toimialalistalta. ","")</f>
        <v/>
      </c>
      <c r="AP119" s="5" t="str">
        <f>IF(AND(ISNA((VLOOKUP(R119,'3 Toimialat'!A:A,1,FALSE)))=TRUE,ISBLANK(R119)=FALSE),"2. toimialakoodia ei löydy toimialalistalta. ","")</f>
        <v/>
      </c>
      <c r="AQ119" s="5" t="str">
        <f>IF(AND(ISNA((VLOOKUP(T119,'3 Toimialat'!A:A,1,FALSE)))=TRUE,ISBLANK(T119)=FALSE),"3. toimialakoodia ei löydy toimialalistalta. ","")</f>
        <v/>
      </c>
      <c r="AR119" s="31" t="str">
        <f t="shared" si="26"/>
        <v/>
      </c>
      <c r="AS119" s="31" t="str">
        <f t="shared" si="27"/>
        <v/>
      </c>
      <c r="AT119" s="31" t="str">
        <f t="shared" si="28"/>
        <v/>
      </c>
      <c r="AU119" s="31" t="str">
        <f t="shared" si="29"/>
        <v/>
      </c>
      <c r="AV119" s="31" t="str">
        <f t="shared" si="30"/>
        <v/>
      </c>
      <c r="AW119" s="31" t="str">
        <f t="shared" si="31"/>
        <v/>
      </c>
      <c r="AX119" s="31" t="str">
        <f t="shared" si="32"/>
        <v/>
      </c>
      <c r="AY119" s="31" t="str">
        <f t="shared" si="33"/>
        <v/>
      </c>
      <c r="AZ119" s="31" t="str">
        <f t="shared" si="34"/>
        <v/>
      </c>
      <c r="BA119" s="31" t="str">
        <f t="shared" si="35"/>
        <v/>
      </c>
      <c r="BB119" s="31" t="str">
        <f t="shared" si="36"/>
        <v/>
      </c>
      <c r="BC119" s="3">
        <f t="shared" si="37"/>
        <v>0</v>
      </c>
      <c r="BD119" s="31" t="str">
        <f t="shared" si="38"/>
        <v/>
      </c>
      <c r="BE119" s="31" t="str">
        <f t="shared" si="39"/>
        <v/>
      </c>
      <c r="BF119" s="31" t="str">
        <f t="shared" si="40"/>
        <v/>
      </c>
      <c r="BG119" s="31" t="str">
        <f t="shared" si="41"/>
        <v/>
      </c>
      <c r="BH119" s="31" t="str">
        <f t="shared" si="42"/>
        <v/>
      </c>
      <c r="BI119" s="31" t="str">
        <f t="shared" si="43"/>
        <v/>
      </c>
      <c r="BJ119" s="84" t="str">
        <f t="shared" si="44"/>
        <v/>
      </c>
    </row>
    <row r="120" spans="1:62" x14ac:dyDescent="0.2">
      <c r="A120" s="48"/>
      <c r="B120" s="48"/>
      <c r="C120" s="48"/>
      <c r="D120" s="48"/>
      <c r="E120" s="48"/>
      <c r="F120" s="79"/>
      <c r="G120" s="48"/>
      <c r="H120" s="48"/>
      <c r="I120" s="49"/>
      <c r="J120" s="50"/>
      <c r="K120" s="50"/>
      <c r="L120" s="50"/>
      <c r="M120" s="50"/>
      <c r="N120" s="50"/>
      <c r="O120" s="50"/>
      <c r="P120" s="79"/>
      <c r="Q120" s="50"/>
      <c r="R120" s="79"/>
      <c r="S120" s="49"/>
      <c r="T120" s="79"/>
      <c r="U120" s="49"/>
      <c r="V120" s="49"/>
      <c r="W120" s="49"/>
      <c r="X120" s="85"/>
      <c r="Y120" s="85"/>
      <c r="Z120" s="85"/>
      <c r="AA120" s="85"/>
      <c r="AB120" s="85"/>
      <c r="AC120" s="48"/>
      <c r="AD120" s="85"/>
      <c r="AE120" s="48"/>
      <c r="AF120" s="85"/>
      <c r="AG120" s="48"/>
      <c r="AH120" s="85"/>
      <c r="AI120" s="48"/>
      <c r="AJ120" s="85"/>
      <c r="AK120" s="48"/>
      <c r="AL120" s="48"/>
      <c r="AM120" s="48"/>
      <c r="AN120" s="5" t="str">
        <f>IF(AND(ISNA((VLOOKUP(F120,'2 Maakoodit'!A:A,1,FALSE)))=TRUE,ISBLANK(F120)=FALSE),"Maakoodia ei löydy maalistalta. ","")</f>
        <v/>
      </c>
      <c r="AO120" s="5" t="str">
        <f>IF(AND(ISNA((VLOOKUP(P120,'3 Toimialat'!A:A,1,FALSE)))=TRUE,ISBLANK(P120)=FALSE),"1. toimialakoodia ei löydy toimialalistalta. ","")</f>
        <v/>
      </c>
      <c r="AP120" s="5" t="str">
        <f>IF(AND(ISNA((VLOOKUP(R120,'3 Toimialat'!A:A,1,FALSE)))=TRUE,ISBLANK(R120)=FALSE),"2. toimialakoodia ei löydy toimialalistalta. ","")</f>
        <v/>
      </c>
      <c r="AQ120" s="5" t="str">
        <f>IF(AND(ISNA((VLOOKUP(T120,'3 Toimialat'!A:A,1,FALSE)))=TRUE,ISBLANK(T120)=FALSE),"3. toimialakoodia ei löydy toimialalistalta. ","")</f>
        <v/>
      </c>
      <c r="AR120" s="31" t="str">
        <f t="shared" si="26"/>
        <v/>
      </c>
      <c r="AS120" s="31" t="str">
        <f t="shared" si="27"/>
        <v/>
      </c>
      <c r="AT120" s="31" t="str">
        <f t="shared" si="28"/>
        <v/>
      </c>
      <c r="AU120" s="31" t="str">
        <f t="shared" si="29"/>
        <v/>
      </c>
      <c r="AV120" s="31" t="str">
        <f t="shared" si="30"/>
        <v/>
      </c>
      <c r="AW120" s="31" t="str">
        <f t="shared" si="31"/>
        <v/>
      </c>
      <c r="AX120" s="31" t="str">
        <f t="shared" si="32"/>
        <v/>
      </c>
      <c r="AY120" s="31" t="str">
        <f t="shared" si="33"/>
        <v/>
      </c>
      <c r="AZ120" s="31" t="str">
        <f t="shared" si="34"/>
        <v/>
      </c>
      <c r="BA120" s="31" t="str">
        <f t="shared" si="35"/>
        <v/>
      </c>
      <c r="BB120" s="31" t="str">
        <f t="shared" si="36"/>
        <v/>
      </c>
      <c r="BC120" s="3">
        <f t="shared" si="37"/>
        <v>0</v>
      </c>
      <c r="BD120" s="31" t="str">
        <f t="shared" si="38"/>
        <v/>
      </c>
      <c r="BE120" s="31" t="str">
        <f t="shared" si="39"/>
        <v/>
      </c>
      <c r="BF120" s="31" t="str">
        <f t="shared" si="40"/>
        <v/>
      </c>
      <c r="BG120" s="31" t="str">
        <f t="shared" si="41"/>
        <v/>
      </c>
      <c r="BH120" s="31" t="str">
        <f t="shared" si="42"/>
        <v/>
      </c>
      <c r="BI120" s="31" t="str">
        <f t="shared" si="43"/>
        <v/>
      </c>
      <c r="BJ120" s="84" t="str">
        <f t="shared" si="44"/>
        <v/>
      </c>
    </row>
    <row r="121" spans="1:62" x14ac:dyDescent="0.2">
      <c r="A121" s="48"/>
      <c r="B121" s="48"/>
      <c r="C121" s="48"/>
      <c r="D121" s="48"/>
      <c r="E121" s="48"/>
      <c r="F121" s="79"/>
      <c r="G121" s="48"/>
      <c r="H121" s="48"/>
      <c r="I121" s="49"/>
      <c r="J121" s="50"/>
      <c r="K121" s="50"/>
      <c r="L121" s="50"/>
      <c r="M121" s="50"/>
      <c r="N121" s="50"/>
      <c r="O121" s="50"/>
      <c r="P121" s="79"/>
      <c r="Q121" s="50"/>
      <c r="R121" s="79"/>
      <c r="S121" s="49"/>
      <c r="T121" s="79"/>
      <c r="U121" s="49"/>
      <c r="V121" s="49"/>
      <c r="W121" s="49"/>
      <c r="X121" s="85"/>
      <c r="Y121" s="85"/>
      <c r="Z121" s="85"/>
      <c r="AA121" s="85"/>
      <c r="AB121" s="85"/>
      <c r="AC121" s="48"/>
      <c r="AD121" s="85"/>
      <c r="AE121" s="48"/>
      <c r="AF121" s="85"/>
      <c r="AG121" s="48"/>
      <c r="AH121" s="85"/>
      <c r="AI121" s="48"/>
      <c r="AJ121" s="85"/>
      <c r="AK121" s="48"/>
      <c r="AL121" s="48"/>
      <c r="AM121" s="48"/>
      <c r="AN121" s="5" t="str">
        <f>IF(AND(ISNA((VLOOKUP(F121,'2 Maakoodit'!A:A,1,FALSE)))=TRUE,ISBLANK(F121)=FALSE),"Maakoodia ei löydy maalistalta. ","")</f>
        <v/>
      </c>
      <c r="AO121" s="5" t="str">
        <f>IF(AND(ISNA((VLOOKUP(P121,'3 Toimialat'!A:A,1,FALSE)))=TRUE,ISBLANK(P121)=FALSE),"1. toimialakoodia ei löydy toimialalistalta. ","")</f>
        <v/>
      </c>
      <c r="AP121" s="5" t="str">
        <f>IF(AND(ISNA((VLOOKUP(R121,'3 Toimialat'!A:A,1,FALSE)))=TRUE,ISBLANK(R121)=FALSE),"2. toimialakoodia ei löydy toimialalistalta. ","")</f>
        <v/>
      </c>
      <c r="AQ121" s="5" t="str">
        <f>IF(AND(ISNA((VLOOKUP(T121,'3 Toimialat'!A:A,1,FALSE)))=TRUE,ISBLANK(T121)=FALSE),"3. toimialakoodia ei löydy toimialalistalta. ","")</f>
        <v/>
      </c>
      <c r="AR121" s="31" t="str">
        <f t="shared" si="26"/>
        <v/>
      </c>
      <c r="AS121" s="31" t="str">
        <f t="shared" si="27"/>
        <v/>
      </c>
      <c r="AT121" s="31" t="str">
        <f t="shared" si="28"/>
        <v/>
      </c>
      <c r="AU121" s="31" t="str">
        <f t="shared" si="29"/>
        <v/>
      </c>
      <c r="AV121" s="31" t="str">
        <f t="shared" si="30"/>
        <v/>
      </c>
      <c r="AW121" s="31" t="str">
        <f t="shared" si="31"/>
        <v/>
      </c>
      <c r="AX121" s="31" t="str">
        <f t="shared" si="32"/>
        <v/>
      </c>
      <c r="AY121" s="31" t="str">
        <f t="shared" si="33"/>
        <v/>
      </c>
      <c r="AZ121" s="31" t="str">
        <f t="shared" si="34"/>
        <v/>
      </c>
      <c r="BA121" s="31" t="str">
        <f t="shared" si="35"/>
        <v/>
      </c>
      <c r="BB121" s="31" t="str">
        <f t="shared" si="36"/>
        <v/>
      </c>
      <c r="BC121" s="3">
        <f t="shared" si="37"/>
        <v>0</v>
      </c>
      <c r="BD121" s="31" t="str">
        <f t="shared" si="38"/>
        <v/>
      </c>
      <c r="BE121" s="31" t="str">
        <f t="shared" si="39"/>
        <v/>
      </c>
      <c r="BF121" s="31" t="str">
        <f t="shared" si="40"/>
        <v/>
      </c>
      <c r="BG121" s="31" t="str">
        <f t="shared" si="41"/>
        <v/>
      </c>
      <c r="BH121" s="31" t="str">
        <f t="shared" si="42"/>
        <v/>
      </c>
      <c r="BI121" s="31" t="str">
        <f t="shared" si="43"/>
        <v/>
      </c>
      <c r="BJ121" s="84" t="str">
        <f t="shared" si="44"/>
        <v/>
      </c>
    </row>
    <row r="122" spans="1:62" x14ac:dyDescent="0.2">
      <c r="A122" s="48"/>
      <c r="B122" s="48"/>
      <c r="C122" s="48"/>
      <c r="D122" s="48"/>
      <c r="E122" s="48"/>
      <c r="F122" s="79"/>
      <c r="G122" s="48"/>
      <c r="H122" s="48"/>
      <c r="I122" s="49"/>
      <c r="J122" s="50"/>
      <c r="K122" s="50"/>
      <c r="L122" s="50"/>
      <c r="M122" s="50"/>
      <c r="N122" s="50"/>
      <c r="O122" s="50"/>
      <c r="P122" s="79"/>
      <c r="Q122" s="50"/>
      <c r="R122" s="79"/>
      <c r="S122" s="49"/>
      <c r="T122" s="79"/>
      <c r="U122" s="49"/>
      <c r="V122" s="49"/>
      <c r="W122" s="49"/>
      <c r="X122" s="85"/>
      <c r="Y122" s="85"/>
      <c r="Z122" s="85"/>
      <c r="AA122" s="85"/>
      <c r="AB122" s="85"/>
      <c r="AC122" s="48"/>
      <c r="AD122" s="85"/>
      <c r="AE122" s="48"/>
      <c r="AF122" s="85"/>
      <c r="AG122" s="48"/>
      <c r="AH122" s="85"/>
      <c r="AI122" s="48"/>
      <c r="AJ122" s="85"/>
      <c r="AK122" s="48"/>
      <c r="AL122" s="48"/>
      <c r="AM122" s="48"/>
      <c r="AN122" s="5" t="str">
        <f>IF(AND(ISNA((VLOOKUP(F122,'2 Maakoodit'!A:A,1,FALSE)))=TRUE,ISBLANK(F122)=FALSE),"Maakoodia ei löydy maalistalta. ","")</f>
        <v/>
      </c>
      <c r="AO122" s="5" t="str">
        <f>IF(AND(ISNA((VLOOKUP(P122,'3 Toimialat'!A:A,1,FALSE)))=TRUE,ISBLANK(P122)=FALSE),"1. toimialakoodia ei löydy toimialalistalta. ","")</f>
        <v/>
      </c>
      <c r="AP122" s="5" t="str">
        <f>IF(AND(ISNA((VLOOKUP(R122,'3 Toimialat'!A:A,1,FALSE)))=TRUE,ISBLANK(R122)=FALSE),"2. toimialakoodia ei löydy toimialalistalta. ","")</f>
        <v/>
      </c>
      <c r="AQ122" s="5" t="str">
        <f>IF(AND(ISNA((VLOOKUP(T122,'3 Toimialat'!A:A,1,FALSE)))=TRUE,ISBLANK(T122)=FALSE),"3. toimialakoodia ei löydy toimialalistalta. ","")</f>
        <v/>
      </c>
      <c r="AR122" s="31" t="str">
        <f t="shared" si="26"/>
        <v/>
      </c>
      <c r="AS122" s="31" t="str">
        <f t="shared" si="27"/>
        <v/>
      </c>
      <c r="AT122" s="31" t="str">
        <f t="shared" si="28"/>
        <v/>
      </c>
      <c r="AU122" s="31" t="str">
        <f t="shared" si="29"/>
        <v/>
      </c>
      <c r="AV122" s="31" t="str">
        <f t="shared" si="30"/>
        <v/>
      </c>
      <c r="AW122" s="31" t="str">
        <f t="shared" si="31"/>
        <v/>
      </c>
      <c r="AX122" s="31" t="str">
        <f t="shared" si="32"/>
        <v/>
      </c>
      <c r="AY122" s="31" t="str">
        <f t="shared" si="33"/>
        <v/>
      </c>
      <c r="AZ122" s="31" t="str">
        <f t="shared" si="34"/>
        <v/>
      </c>
      <c r="BA122" s="31" t="str">
        <f t="shared" si="35"/>
        <v/>
      </c>
      <c r="BB122" s="31" t="str">
        <f t="shared" si="36"/>
        <v/>
      </c>
      <c r="BC122" s="3">
        <f t="shared" si="37"/>
        <v>0</v>
      </c>
      <c r="BD122" s="31" t="str">
        <f t="shared" si="38"/>
        <v/>
      </c>
      <c r="BE122" s="31" t="str">
        <f t="shared" si="39"/>
        <v/>
      </c>
      <c r="BF122" s="31" t="str">
        <f t="shared" si="40"/>
        <v/>
      </c>
      <c r="BG122" s="31" t="str">
        <f t="shared" si="41"/>
        <v/>
      </c>
      <c r="BH122" s="31" t="str">
        <f t="shared" si="42"/>
        <v/>
      </c>
      <c r="BI122" s="31" t="str">
        <f t="shared" si="43"/>
        <v/>
      </c>
      <c r="BJ122" s="84" t="str">
        <f t="shared" si="44"/>
        <v/>
      </c>
    </row>
    <row r="123" spans="1:62" x14ac:dyDescent="0.2">
      <c r="A123" s="48"/>
      <c r="B123" s="48"/>
      <c r="C123" s="48"/>
      <c r="D123" s="48"/>
      <c r="E123" s="48"/>
      <c r="F123" s="79"/>
      <c r="G123" s="48"/>
      <c r="H123" s="48"/>
      <c r="I123" s="49"/>
      <c r="J123" s="50"/>
      <c r="K123" s="50"/>
      <c r="L123" s="50"/>
      <c r="M123" s="50"/>
      <c r="N123" s="50"/>
      <c r="O123" s="50"/>
      <c r="P123" s="79"/>
      <c r="Q123" s="50"/>
      <c r="R123" s="79"/>
      <c r="S123" s="49"/>
      <c r="T123" s="79"/>
      <c r="U123" s="49"/>
      <c r="V123" s="49"/>
      <c r="W123" s="49"/>
      <c r="X123" s="85"/>
      <c r="Y123" s="85"/>
      <c r="Z123" s="85"/>
      <c r="AA123" s="85"/>
      <c r="AB123" s="85"/>
      <c r="AC123" s="48"/>
      <c r="AD123" s="85"/>
      <c r="AE123" s="48"/>
      <c r="AF123" s="85"/>
      <c r="AG123" s="48"/>
      <c r="AH123" s="85"/>
      <c r="AI123" s="48"/>
      <c r="AJ123" s="85"/>
      <c r="AK123" s="48"/>
      <c r="AL123" s="48"/>
      <c r="AM123" s="48"/>
      <c r="AN123" s="5" t="str">
        <f>IF(AND(ISNA((VLOOKUP(F123,'2 Maakoodit'!A:A,1,FALSE)))=TRUE,ISBLANK(F123)=FALSE),"Maakoodia ei löydy maalistalta. ","")</f>
        <v/>
      </c>
      <c r="AO123" s="5" t="str">
        <f>IF(AND(ISNA((VLOOKUP(P123,'3 Toimialat'!A:A,1,FALSE)))=TRUE,ISBLANK(P123)=FALSE),"1. toimialakoodia ei löydy toimialalistalta. ","")</f>
        <v/>
      </c>
      <c r="AP123" s="5" t="str">
        <f>IF(AND(ISNA((VLOOKUP(R123,'3 Toimialat'!A:A,1,FALSE)))=TRUE,ISBLANK(R123)=FALSE),"2. toimialakoodia ei löydy toimialalistalta. ","")</f>
        <v/>
      </c>
      <c r="AQ123" s="5" t="str">
        <f>IF(AND(ISNA((VLOOKUP(T123,'3 Toimialat'!A:A,1,FALSE)))=TRUE,ISBLANK(T123)=FALSE),"3. toimialakoodia ei löydy toimialalistalta. ","")</f>
        <v/>
      </c>
      <c r="AR123" s="31" t="str">
        <f t="shared" si="26"/>
        <v/>
      </c>
      <c r="AS123" s="31" t="str">
        <f t="shared" si="27"/>
        <v/>
      </c>
      <c r="AT123" s="31" t="str">
        <f t="shared" si="28"/>
        <v/>
      </c>
      <c r="AU123" s="31" t="str">
        <f t="shared" si="29"/>
        <v/>
      </c>
      <c r="AV123" s="31" t="str">
        <f t="shared" si="30"/>
        <v/>
      </c>
      <c r="AW123" s="31" t="str">
        <f t="shared" si="31"/>
        <v/>
      </c>
      <c r="AX123" s="31" t="str">
        <f t="shared" si="32"/>
        <v/>
      </c>
      <c r="AY123" s="31" t="str">
        <f t="shared" si="33"/>
        <v/>
      </c>
      <c r="AZ123" s="31" t="str">
        <f t="shared" si="34"/>
        <v/>
      </c>
      <c r="BA123" s="31" t="str">
        <f t="shared" si="35"/>
        <v/>
      </c>
      <c r="BB123" s="31" t="str">
        <f t="shared" si="36"/>
        <v/>
      </c>
      <c r="BC123" s="3">
        <f t="shared" si="37"/>
        <v>0</v>
      </c>
      <c r="BD123" s="31" t="str">
        <f t="shared" si="38"/>
        <v/>
      </c>
      <c r="BE123" s="31" t="str">
        <f t="shared" si="39"/>
        <v/>
      </c>
      <c r="BF123" s="31" t="str">
        <f t="shared" si="40"/>
        <v/>
      </c>
      <c r="BG123" s="31" t="str">
        <f t="shared" si="41"/>
        <v/>
      </c>
      <c r="BH123" s="31" t="str">
        <f t="shared" si="42"/>
        <v/>
      </c>
      <c r="BI123" s="31" t="str">
        <f t="shared" si="43"/>
        <v/>
      </c>
      <c r="BJ123" s="84" t="str">
        <f t="shared" si="44"/>
        <v/>
      </c>
    </row>
    <row r="124" spans="1:62" x14ac:dyDescent="0.2">
      <c r="A124" s="48"/>
      <c r="B124" s="48"/>
      <c r="C124" s="48"/>
      <c r="D124" s="48"/>
      <c r="E124" s="48"/>
      <c r="F124" s="79"/>
      <c r="G124" s="48"/>
      <c r="H124" s="48"/>
      <c r="I124" s="49"/>
      <c r="J124" s="50"/>
      <c r="K124" s="50"/>
      <c r="L124" s="50"/>
      <c r="M124" s="50"/>
      <c r="N124" s="50"/>
      <c r="O124" s="50"/>
      <c r="P124" s="79"/>
      <c r="Q124" s="50"/>
      <c r="R124" s="79"/>
      <c r="S124" s="49"/>
      <c r="T124" s="79"/>
      <c r="U124" s="49"/>
      <c r="V124" s="49"/>
      <c r="W124" s="49"/>
      <c r="X124" s="85"/>
      <c r="Y124" s="85"/>
      <c r="Z124" s="85"/>
      <c r="AA124" s="85"/>
      <c r="AB124" s="85"/>
      <c r="AC124" s="48"/>
      <c r="AD124" s="85"/>
      <c r="AE124" s="48"/>
      <c r="AF124" s="85"/>
      <c r="AG124" s="48"/>
      <c r="AH124" s="85"/>
      <c r="AI124" s="48"/>
      <c r="AJ124" s="85"/>
      <c r="AK124" s="48"/>
      <c r="AL124" s="48"/>
      <c r="AM124" s="48"/>
      <c r="AN124" s="5" t="str">
        <f>IF(AND(ISNA((VLOOKUP(F124,'2 Maakoodit'!A:A,1,FALSE)))=TRUE,ISBLANK(F124)=FALSE),"Maakoodia ei löydy maalistalta. ","")</f>
        <v/>
      </c>
      <c r="AO124" s="5" t="str">
        <f>IF(AND(ISNA((VLOOKUP(P124,'3 Toimialat'!A:A,1,FALSE)))=TRUE,ISBLANK(P124)=FALSE),"1. toimialakoodia ei löydy toimialalistalta. ","")</f>
        <v/>
      </c>
      <c r="AP124" s="5" t="str">
        <f>IF(AND(ISNA((VLOOKUP(R124,'3 Toimialat'!A:A,1,FALSE)))=TRUE,ISBLANK(R124)=FALSE),"2. toimialakoodia ei löydy toimialalistalta. ","")</f>
        <v/>
      </c>
      <c r="AQ124" s="5" t="str">
        <f>IF(AND(ISNA((VLOOKUP(T124,'3 Toimialat'!A:A,1,FALSE)))=TRUE,ISBLANK(T124)=FALSE),"3. toimialakoodia ei löydy toimialalistalta. ","")</f>
        <v/>
      </c>
      <c r="AR124" s="31" t="str">
        <f t="shared" si="26"/>
        <v/>
      </c>
      <c r="AS124" s="31" t="str">
        <f t="shared" si="27"/>
        <v/>
      </c>
      <c r="AT124" s="31" t="str">
        <f t="shared" si="28"/>
        <v/>
      </c>
      <c r="AU124" s="31" t="str">
        <f t="shared" si="29"/>
        <v/>
      </c>
      <c r="AV124" s="31" t="str">
        <f t="shared" si="30"/>
        <v/>
      </c>
      <c r="AW124" s="31" t="str">
        <f t="shared" si="31"/>
        <v/>
      </c>
      <c r="AX124" s="31" t="str">
        <f t="shared" si="32"/>
        <v/>
      </c>
      <c r="AY124" s="31" t="str">
        <f t="shared" si="33"/>
        <v/>
      </c>
      <c r="AZ124" s="31" t="str">
        <f t="shared" si="34"/>
        <v/>
      </c>
      <c r="BA124" s="31" t="str">
        <f t="shared" si="35"/>
        <v/>
      </c>
      <c r="BB124" s="31" t="str">
        <f t="shared" si="36"/>
        <v/>
      </c>
      <c r="BC124" s="3">
        <f t="shared" si="37"/>
        <v>0</v>
      </c>
      <c r="BD124" s="31" t="str">
        <f t="shared" si="38"/>
        <v/>
      </c>
      <c r="BE124" s="31" t="str">
        <f t="shared" si="39"/>
        <v/>
      </c>
      <c r="BF124" s="31" t="str">
        <f t="shared" si="40"/>
        <v/>
      </c>
      <c r="BG124" s="31" t="str">
        <f t="shared" si="41"/>
        <v/>
      </c>
      <c r="BH124" s="31" t="str">
        <f t="shared" si="42"/>
        <v/>
      </c>
      <c r="BI124" s="31" t="str">
        <f t="shared" si="43"/>
        <v/>
      </c>
      <c r="BJ124" s="84" t="str">
        <f t="shared" si="44"/>
        <v/>
      </c>
    </row>
    <row r="125" spans="1:62" x14ac:dyDescent="0.2">
      <c r="A125" s="48"/>
      <c r="B125" s="48"/>
      <c r="C125" s="48"/>
      <c r="D125" s="48"/>
      <c r="E125" s="48"/>
      <c r="F125" s="79"/>
      <c r="G125" s="48"/>
      <c r="H125" s="48"/>
      <c r="I125" s="49"/>
      <c r="J125" s="50"/>
      <c r="K125" s="50"/>
      <c r="L125" s="50"/>
      <c r="M125" s="50"/>
      <c r="N125" s="50"/>
      <c r="O125" s="50"/>
      <c r="P125" s="79"/>
      <c r="Q125" s="50"/>
      <c r="R125" s="79"/>
      <c r="S125" s="49"/>
      <c r="T125" s="79"/>
      <c r="U125" s="49"/>
      <c r="V125" s="49"/>
      <c r="W125" s="49"/>
      <c r="X125" s="85"/>
      <c r="Y125" s="85"/>
      <c r="Z125" s="85"/>
      <c r="AA125" s="85"/>
      <c r="AB125" s="85"/>
      <c r="AC125" s="48"/>
      <c r="AD125" s="85"/>
      <c r="AE125" s="48"/>
      <c r="AF125" s="85"/>
      <c r="AG125" s="48"/>
      <c r="AH125" s="85"/>
      <c r="AI125" s="48"/>
      <c r="AJ125" s="85"/>
      <c r="AK125" s="48"/>
      <c r="AL125" s="48"/>
      <c r="AM125" s="48"/>
      <c r="AN125" s="5" t="str">
        <f>IF(AND(ISNA((VLOOKUP(F125,'2 Maakoodit'!A:A,1,FALSE)))=TRUE,ISBLANK(F125)=FALSE),"Maakoodia ei löydy maalistalta. ","")</f>
        <v/>
      </c>
      <c r="AO125" s="5" t="str">
        <f>IF(AND(ISNA((VLOOKUP(P125,'3 Toimialat'!A:A,1,FALSE)))=TRUE,ISBLANK(P125)=FALSE),"1. toimialakoodia ei löydy toimialalistalta. ","")</f>
        <v/>
      </c>
      <c r="AP125" s="5" t="str">
        <f>IF(AND(ISNA((VLOOKUP(R125,'3 Toimialat'!A:A,1,FALSE)))=TRUE,ISBLANK(R125)=FALSE),"2. toimialakoodia ei löydy toimialalistalta. ","")</f>
        <v/>
      </c>
      <c r="AQ125" s="5" t="str">
        <f>IF(AND(ISNA((VLOOKUP(T125,'3 Toimialat'!A:A,1,FALSE)))=TRUE,ISBLANK(T125)=FALSE),"3. toimialakoodia ei löydy toimialalistalta. ","")</f>
        <v/>
      </c>
      <c r="AR125" s="31" t="str">
        <f t="shared" si="26"/>
        <v/>
      </c>
      <c r="AS125" s="31" t="str">
        <f t="shared" si="27"/>
        <v/>
      </c>
      <c r="AT125" s="31" t="str">
        <f t="shared" si="28"/>
        <v/>
      </c>
      <c r="AU125" s="31" t="str">
        <f t="shared" si="29"/>
        <v/>
      </c>
      <c r="AV125" s="31" t="str">
        <f t="shared" si="30"/>
        <v/>
      </c>
      <c r="AW125" s="31" t="str">
        <f t="shared" si="31"/>
        <v/>
      </c>
      <c r="AX125" s="31" t="str">
        <f t="shared" si="32"/>
        <v/>
      </c>
      <c r="AY125" s="31" t="str">
        <f t="shared" si="33"/>
        <v/>
      </c>
      <c r="AZ125" s="31" t="str">
        <f t="shared" si="34"/>
        <v/>
      </c>
      <c r="BA125" s="31" t="str">
        <f t="shared" si="35"/>
        <v/>
      </c>
      <c r="BB125" s="31" t="str">
        <f t="shared" si="36"/>
        <v/>
      </c>
      <c r="BC125" s="3">
        <f t="shared" si="37"/>
        <v>0</v>
      </c>
      <c r="BD125" s="31" t="str">
        <f t="shared" si="38"/>
        <v/>
      </c>
      <c r="BE125" s="31" t="str">
        <f t="shared" si="39"/>
        <v/>
      </c>
      <c r="BF125" s="31" t="str">
        <f t="shared" si="40"/>
        <v/>
      </c>
      <c r="BG125" s="31" t="str">
        <f t="shared" si="41"/>
        <v/>
      </c>
      <c r="BH125" s="31" t="str">
        <f t="shared" si="42"/>
        <v/>
      </c>
      <c r="BI125" s="31" t="str">
        <f t="shared" si="43"/>
        <v/>
      </c>
      <c r="BJ125" s="84" t="str">
        <f t="shared" si="44"/>
        <v/>
      </c>
    </row>
    <row r="126" spans="1:62" x14ac:dyDescent="0.2">
      <c r="A126" s="48"/>
      <c r="B126" s="48"/>
      <c r="C126" s="48"/>
      <c r="D126" s="48"/>
      <c r="E126" s="48"/>
      <c r="F126" s="79"/>
      <c r="G126" s="48"/>
      <c r="H126" s="48"/>
      <c r="I126" s="49"/>
      <c r="J126" s="50"/>
      <c r="K126" s="50"/>
      <c r="L126" s="50"/>
      <c r="M126" s="50"/>
      <c r="N126" s="50"/>
      <c r="O126" s="50"/>
      <c r="P126" s="79"/>
      <c r="Q126" s="50"/>
      <c r="R126" s="79"/>
      <c r="S126" s="49"/>
      <c r="T126" s="79"/>
      <c r="U126" s="49"/>
      <c r="V126" s="49"/>
      <c r="W126" s="49"/>
      <c r="X126" s="85"/>
      <c r="Y126" s="85"/>
      <c r="Z126" s="85"/>
      <c r="AA126" s="85"/>
      <c r="AB126" s="85"/>
      <c r="AC126" s="48"/>
      <c r="AD126" s="85"/>
      <c r="AE126" s="48"/>
      <c r="AF126" s="85"/>
      <c r="AG126" s="48"/>
      <c r="AH126" s="85"/>
      <c r="AI126" s="48"/>
      <c r="AJ126" s="85"/>
      <c r="AK126" s="48"/>
      <c r="AL126" s="48"/>
      <c r="AM126" s="48"/>
      <c r="AN126" s="5" t="str">
        <f>IF(AND(ISNA((VLOOKUP(F126,'2 Maakoodit'!A:A,1,FALSE)))=TRUE,ISBLANK(F126)=FALSE),"Maakoodia ei löydy maalistalta. ","")</f>
        <v/>
      </c>
      <c r="AO126" s="5" t="str">
        <f>IF(AND(ISNA((VLOOKUP(P126,'3 Toimialat'!A:A,1,FALSE)))=TRUE,ISBLANK(P126)=FALSE),"1. toimialakoodia ei löydy toimialalistalta. ","")</f>
        <v/>
      </c>
      <c r="AP126" s="5" t="str">
        <f>IF(AND(ISNA((VLOOKUP(R126,'3 Toimialat'!A:A,1,FALSE)))=TRUE,ISBLANK(R126)=FALSE),"2. toimialakoodia ei löydy toimialalistalta. ","")</f>
        <v/>
      </c>
      <c r="AQ126" s="5" t="str">
        <f>IF(AND(ISNA((VLOOKUP(T126,'3 Toimialat'!A:A,1,FALSE)))=TRUE,ISBLANK(T126)=FALSE),"3. toimialakoodia ei löydy toimialalistalta. ","")</f>
        <v/>
      </c>
      <c r="AR126" s="31" t="str">
        <f t="shared" si="26"/>
        <v/>
      </c>
      <c r="AS126" s="31" t="str">
        <f t="shared" si="27"/>
        <v/>
      </c>
      <c r="AT126" s="31" t="str">
        <f t="shared" si="28"/>
        <v/>
      </c>
      <c r="AU126" s="31" t="str">
        <f t="shared" si="29"/>
        <v/>
      </c>
      <c r="AV126" s="31" t="str">
        <f t="shared" si="30"/>
        <v/>
      </c>
      <c r="AW126" s="31" t="str">
        <f t="shared" si="31"/>
        <v/>
      </c>
      <c r="AX126" s="31" t="str">
        <f t="shared" si="32"/>
        <v/>
      </c>
      <c r="AY126" s="31" t="str">
        <f t="shared" si="33"/>
        <v/>
      </c>
      <c r="AZ126" s="31" t="str">
        <f t="shared" si="34"/>
        <v/>
      </c>
      <c r="BA126" s="31" t="str">
        <f t="shared" si="35"/>
        <v/>
      </c>
      <c r="BB126" s="31" t="str">
        <f t="shared" si="36"/>
        <v/>
      </c>
      <c r="BC126" s="3">
        <f t="shared" si="37"/>
        <v>0</v>
      </c>
      <c r="BD126" s="31" t="str">
        <f t="shared" si="38"/>
        <v/>
      </c>
      <c r="BE126" s="31" t="str">
        <f t="shared" si="39"/>
        <v/>
      </c>
      <c r="BF126" s="31" t="str">
        <f t="shared" si="40"/>
        <v/>
      </c>
      <c r="BG126" s="31" t="str">
        <f t="shared" si="41"/>
        <v/>
      </c>
      <c r="BH126" s="31" t="str">
        <f t="shared" si="42"/>
        <v/>
      </c>
      <c r="BI126" s="31" t="str">
        <f t="shared" si="43"/>
        <v/>
      </c>
      <c r="BJ126" s="84" t="str">
        <f t="shared" si="44"/>
        <v/>
      </c>
    </row>
    <row r="127" spans="1:62" x14ac:dyDescent="0.2">
      <c r="A127" s="48"/>
      <c r="B127" s="48"/>
      <c r="C127" s="48"/>
      <c r="D127" s="48"/>
      <c r="E127" s="48"/>
      <c r="F127" s="79"/>
      <c r="G127" s="48"/>
      <c r="H127" s="48"/>
      <c r="I127" s="49"/>
      <c r="J127" s="50"/>
      <c r="K127" s="50"/>
      <c r="L127" s="50"/>
      <c r="M127" s="50"/>
      <c r="N127" s="50"/>
      <c r="O127" s="50"/>
      <c r="P127" s="79"/>
      <c r="Q127" s="50"/>
      <c r="R127" s="79"/>
      <c r="S127" s="49"/>
      <c r="T127" s="79"/>
      <c r="U127" s="49"/>
      <c r="V127" s="49"/>
      <c r="W127" s="49"/>
      <c r="X127" s="85"/>
      <c r="Y127" s="85"/>
      <c r="Z127" s="85"/>
      <c r="AA127" s="85"/>
      <c r="AB127" s="85"/>
      <c r="AC127" s="48"/>
      <c r="AD127" s="85"/>
      <c r="AE127" s="48"/>
      <c r="AF127" s="85"/>
      <c r="AG127" s="48"/>
      <c r="AH127" s="85"/>
      <c r="AI127" s="48"/>
      <c r="AJ127" s="85"/>
      <c r="AK127" s="48"/>
      <c r="AL127" s="48"/>
      <c r="AM127" s="48"/>
      <c r="AN127" s="5" t="str">
        <f>IF(AND(ISNA((VLOOKUP(F127,'2 Maakoodit'!A:A,1,FALSE)))=TRUE,ISBLANK(F127)=FALSE),"Maakoodia ei löydy maalistalta. ","")</f>
        <v/>
      </c>
      <c r="AO127" s="5" t="str">
        <f>IF(AND(ISNA((VLOOKUP(P127,'3 Toimialat'!A:A,1,FALSE)))=TRUE,ISBLANK(P127)=FALSE),"1. toimialakoodia ei löydy toimialalistalta. ","")</f>
        <v/>
      </c>
      <c r="AP127" s="5" t="str">
        <f>IF(AND(ISNA((VLOOKUP(R127,'3 Toimialat'!A:A,1,FALSE)))=TRUE,ISBLANK(R127)=FALSE),"2. toimialakoodia ei löydy toimialalistalta. ","")</f>
        <v/>
      </c>
      <c r="AQ127" s="5" t="str">
        <f>IF(AND(ISNA((VLOOKUP(T127,'3 Toimialat'!A:A,1,FALSE)))=TRUE,ISBLANK(T127)=FALSE),"3. toimialakoodia ei löydy toimialalistalta. ","")</f>
        <v/>
      </c>
      <c r="AR127" s="31" t="str">
        <f t="shared" si="26"/>
        <v/>
      </c>
      <c r="AS127" s="31" t="str">
        <f t="shared" si="27"/>
        <v/>
      </c>
      <c r="AT127" s="31" t="str">
        <f t="shared" si="28"/>
        <v/>
      </c>
      <c r="AU127" s="31" t="str">
        <f t="shared" si="29"/>
        <v/>
      </c>
      <c r="AV127" s="31" t="str">
        <f t="shared" si="30"/>
        <v/>
      </c>
      <c r="AW127" s="31" t="str">
        <f t="shared" si="31"/>
        <v/>
      </c>
      <c r="AX127" s="31" t="str">
        <f t="shared" si="32"/>
        <v/>
      </c>
      <c r="AY127" s="31" t="str">
        <f t="shared" si="33"/>
        <v/>
      </c>
      <c r="AZ127" s="31" t="str">
        <f t="shared" si="34"/>
        <v/>
      </c>
      <c r="BA127" s="31" t="str">
        <f t="shared" si="35"/>
        <v/>
      </c>
      <c r="BB127" s="31" t="str">
        <f t="shared" si="36"/>
        <v/>
      </c>
      <c r="BC127" s="3">
        <f t="shared" si="37"/>
        <v>0</v>
      </c>
      <c r="BD127" s="31" t="str">
        <f t="shared" si="38"/>
        <v/>
      </c>
      <c r="BE127" s="31" t="str">
        <f t="shared" si="39"/>
        <v/>
      </c>
      <c r="BF127" s="31" t="str">
        <f t="shared" si="40"/>
        <v/>
      </c>
      <c r="BG127" s="31" t="str">
        <f t="shared" si="41"/>
        <v/>
      </c>
      <c r="BH127" s="31" t="str">
        <f t="shared" si="42"/>
        <v/>
      </c>
      <c r="BI127" s="31" t="str">
        <f t="shared" si="43"/>
        <v/>
      </c>
      <c r="BJ127" s="84" t="str">
        <f t="shared" si="44"/>
        <v/>
      </c>
    </row>
    <row r="128" spans="1:62" x14ac:dyDescent="0.2">
      <c r="A128" s="48"/>
      <c r="B128" s="48"/>
      <c r="C128" s="48"/>
      <c r="D128" s="48"/>
      <c r="E128" s="48"/>
      <c r="F128" s="79"/>
      <c r="G128" s="48"/>
      <c r="H128" s="48"/>
      <c r="I128" s="49"/>
      <c r="J128" s="50"/>
      <c r="K128" s="50"/>
      <c r="L128" s="50"/>
      <c r="M128" s="50"/>
      <c r="N128" s="50"/>
      <c r="O128" s="50"/>
      <c r="P128" s="79"/>
      <c r="Q128" s="50"/>
      <c r="R128" s="79"/>
      <c r="S128" s="49"/>
      <c r="T128" s="79"/>
      <c r="U128" s="49"/>
      <c r="V128" s="49"/>
      <c r="W128" s="49"/>
      <c r="X128" s="85"/>
      <c r="Y128" s="85"/>
      <c r="Z128" s="85"/>
      <c r="AA128" s="85"/>
      <c r="AB128" s="85"/>
      <c r="AC128" s="48"/>
      <c r="AD128" s="85"/>
      <c r="AE128" s="48"/>
      <c r="AF128" s="85"/>
      <c r="AG128" s="48"/>
      <c r="AH128" s="85"/>
      <c r="AI128" s="48"/>
      <c r="AJ128" s="85"/>
      <c r="AK128" s="48"/>
      <c r="AL128" s="48"/>
      <c r="AM128" s="48"/>
      <c r="AN128" s="5" t="str">
        <f>IF(AND(ISNA((VLOOKUP(F128,'2 Maakoodit'!A:A,1,FALSE)))=TRUE,ISBLANK(F128)=FALSE),"Maakoodia ei löydy maalistalta. ","")</f>
        <v/>
      </c>
      <c r="AO128" s="5" t="str">
        <f>IF(AND(ISNA((VLOOKUP(P128,'3 Toimialat'!A:A,1,FALSE)))=TRUE,ISBLANK(P128)=FALSE),"1. toimialakoodia ei löydy toimialalistalta. ","")</f>
        <v/>
      </c>
      <c r="AP128" s="5" t="str">
        <f>IF(AND(ISNA((VLOOKUP(R128,'3 Toimialat'!A:A,1,FALSE)))=TRUE,ISBLANK(R128)=FALSE),"2. toimialakoodia ei löydy toimialalistalta. ","")</f>
        <v/>
      </c>
      <c r="AQ128" s="5" t="str">
        <f>IF(AND(ISNA((VLOOKUP(T128,'3 Toimialat'!A:A,1,FALSE)))=TRUE,ISBLANK(T128)=FALSE),"3. toimialakoodia ei löydy toimialalistalta. ","")</f>
        <v/>
      </c>
      <c r="AR128" s="31" t="str">
        <f t="shared" si="26"/>
        <v/>
      </c>
      <c r="AS128" s="31" t="str">
        <f t="shared" si="27"/>
        <v/>
      </c>
      <c r="AT128" s="31" t="str">
        <f t="shared" si="28"/>
        <v/>
      </c>
      <c r="AU128" s="31" t="str">
        <f t="shared" si="29"/>
        <v/>
      </c>
      <c r="AV128" s="31" t="str">
        <f t="shared" si="30"/>
        <v/>
      </c>
      <c r="AW128" s="31" t="str">
        <f t="shared" si="31"/>
        <v/>
      </c>
      <c r="AX128" s="31" t="str">
        <f t="shared" si="32"/>
        <v/>
      </c>
      <c r="AY128" s="31" t="str">
        <f t="shared" si="33"/>
        <v/>
      </c>
      <c r="AZ128" s="31" t="str">
        <f t="shared" si="34"/>
        <v/>
      </c>
      <c r="BA128" s="31" t="str">
        <f t="shared" si="35"/>
        <v/>
      </c>
      <c r="BB128" s="31" t="str">
        <f t="shared" si="36"/>
        <v/>
      </c>
      <c r="BC128" s="3">
        <f t="shared" si="37"/>
        <v>0</v>
      </c>
      <c r="BD128" s="31" t="str">
        <f t="shared" si="38"/>
        <v/>
      </c>
      <c r="BE128" s="31" t="str">
        <f t="shared" si="39"/>
        <v/>
      </c>
      <c r="BF128" s="31" t="str">
        <f t="shared" si="40"/>
        <v/>
      </c>
      <c r="BG128" s="31" t="str">
        <f t="shared" si="41"/>
        <v/>
      </c>
      <c r="BH128" s="31" t="str">
        <f t="shared" si="42"/>
        <v/>
      </c>
      <c r="BI128" s="31" t="str">
        <f t="shared" si="43"/>
        <v/>
      </c>
      <c r="BJ128" s="84" t="str">
        <f t="shared" si="44"/>
        <v/>
      </c>
    </row>
    <row r="129" spans="1:62" x14ac:dyDescent="0.2">
      <c r="A129" s="48"/>
      <c r="B129" s="48"/>
      <c r="C129" s="48"/>
      <c r="D129" s="48"/>
      <c r="E129" s="48"/>
      <c r="F129" s="79"/>
      <c r="G129" s="48"/>
      <c r="H129" s="48"/>
      <c r="I129" s="49"/>
      <c r="J129" s="50"/>
      <c r="K129" s="50"/>
      <c r="L129" s="50"/>
      <c r="M129" s="50"/>
      <c r="N129" s="50"/>
      <c r="O129" s="50"/>
      <c r="P129" s="79"/>
      <c r="Q129" s="50"/>
      <c r="R129" s="79"/>
      <c r="S129" s="49"/>
      <c r="T129" s="79"/>
      <c r="U129" s="49"/>
      <c r="V129" s="49"/>
      <c r="W129" s="49"/>
      <c r="X129" s="85"/>
      <c r="Y129" s="85"/>
      <c r="Z129" s="85"/>
      <c r="AA129" s="85"/>
      <c r="AB129" s="85"/>
      <c r="AC129" s="48"/>
      <c r="AD129" s="85"/>
      <c r="AE129" s="48"/>
      <c r="AF129" s="85"/>
      <c r="AG129" s="48"/>
      <c r="AH129" s="85"/>
      <c r="AI129" s="48"/>
      <c r="AJ129" s="85"/>
      <c r="AK129" s="48"/>
      <c r="AL129" s="48"/>
      <c r="AM129" s="48"/>
      <c r="AN129" s="5" t="str">
        <f>IF(AND(ISNA((VLOOKUP(F129,'2 Maakoodit'!A:A,1,FALSE)))=TRUE,ISBLANK(F129)=FALSE),"Maakoodia ei löydy maalistalta. ","")</f>
        <v/>
      </c>
      <c r="AO129" s="5" t="str">
        <f>IF(AND(ISNA((VLOOKUP(P129,'3 Toimialat'!A:A,1,FALSE)))=TRUE,ISBLANK(P129)=FALSE),"1. toimialakoodia ei löydy toimialalistalta. ","")</f>
        <v/>
      </c>
      <c r="AP129" s="5" t="str">
        <f>IF(AND(ISNA((VLOOKUP(R129,'3 Toimialat'!A:A,1,FALSE)))=TRUE,ISBLANK(R129)=FALSE),"2. toimialakoodia ei löydy toimialalistalta. ","")</f>
        <v/>
      </c>
      <c r="AQ129" s="5" t="str">
        <f>IF(AND(ISNA((VLOOKUP(T129,'3 Toimialat'!A:A,1,FALSE)))=TRUE,ISBLANK(T129)=FALSE),"3. toimialakoodia ei löydy toimialalistalta. ","")</f>
        <v/>
      </c>
      <c r="AR129" s="31" t="str">
        <f t="shared" si="26"/>
        <v/>
      </c>
      <c r="AS129" s="31" t="str">
        <f t="shared" si="27"/>
        <v/>
      </c>
      <c r="AT129" s="31" t="str">
        <f t="shared" si="28"/>
        <v/>
      </c>
      <c r="AU129" s="31" t="str">
        <f t="shared" si="29"/>
        <v/>
      </c>
      <c r="AV129" s="31" t="str">
        <f t="shared" si="30"/>
        <v/>
      </c>
      <c r="AW129" s="31" t="str">
        <f t="shared" si="31"/>
        <v/>
      </c>
      <c r="AX129" s="31" t="str">
        <f t="shared" si="32"/>
        <v/>
      </c>
      <c r="AY129" s="31" t="str">
        <f t="shared" si="33"/>
        <v/>
      </c>
      <c r="AZ129" s="31" t="str">
        <f t="shared" si="34"/>
        <v/>
      </c>
      <c r="BA129" s="31" t="str">
        <f t="shared" si="35"/>
        <v/>
      </c>
      <c r="BB129" s="31" t="str">
        <f t="shared" si="36"/>
        <v/>
      </c>
      <c r="BC129" s="3">
        <f t="shared" si="37"/>
        <v>0</v>
      </c>
      <c r="BD129" s="31" t="str">
        <f t="shared" si="38"/>
        <v/>
      </c>
      <c r="BE129" s="31" t="str">
        <f t="shared" si="39"/>
        <v/>
      </c>
      <c r="BF129" s="31" t="str">
        <f t="shared" si="40"/>
        <v/>
      </c>
      <c r="BG129" s="31" t="str">
        <f t="shared" si="41"/>
        <v/>
      </c>
      <c r="BH129" s="31" t="str">
        <f t="shared" si="42"/>
        <v/>
      </c>
      <c r="BI129" s="31" t="str">
        <f t="shared" si="43"/>
        <v/>
      </c>
      <c r="BJ129" s="84" t="str">
        <f t="shared" si="44"/>
        <v/>
      </c>
    </row>
    <row r="130" spans="1:62" x14ac:dyDescent="0.2">
      <c r="A130" s="48"/>
      <c r="B130" s="48"/>
      <c r="C130" s="48"/>
      <c r="D130" s="48"/>
      <c r="E130" s="48"/>
      <c r="F130" s="79"/>
      <c r="G130" s="48"/>
      <c r="H130" s="48"/>
      <c r="I130" s="49"/>
      <c r="J130" s="50"/>
      <c r="K130" s="50"/>
      <c r="L130" s="50"/>
      <c r="M130" s="50"/>
      <c r="N130" s="50"/>
      <c r="O130" s="50"/>
      <c r="P130" s="79"/>
      <c r="Q130" s="50"/>
      <c r="R130" s="79"/>
      <c r="S130" s="49"/>
      <c r="T130" s="79"/>
      <c r="U130" s="49"/>
      <c r="V130" s="49"/>
      <c r="W130" s="49"/>
      <c r="X130" s="85"/>
      <c r="Y130" s="85"/>
      <c r="Z130" s="85"/>
      <c r="AA130" s="85"/>
      <c r="AB130" s="85"/>
      <c r="AC130" s="48"/>
      <c r="AD130" s="85"/>
      <c r="AE130" s="48"/>
      <c r="AF130" s="85"/>
      <c r="AG130" s="48"/>
      <c r="AH130" s="85"/>
      <c r="AI130" s="48"/>
      <c r="AJ130" s="85"/>
      <c r="AK130" s="48"/>
      <c r="AL130" s="48"/>
      <c r="AM130" s="48"/>
      <c r="AN130" s="5" t="str">
        <f>IF(AND(ISNA((VLOOKUP(F130,'2 Maakoodit'!A:A,1,FALSE)))=TRUE,ISBLANK(F130)=FALSE),"Maakoodia ei löydy maalistalta. ","")</f>
        <v/>
      </c>
      <c r="AO130" s="5" t="str">
        <f>IF(AND(ISNA((VLOOKUP(P130,'3 Toimialat'!A:A,1,FALSE)))=TRUE,ISBLANK(P130)=FALSE),"1. toimialakoodia ei löydy toimialalistalta. ","")</f>
        <v/>
      </c>
      <c r="AP130" s="5" t="str">
        <f>IF(AND(ISNA((VLOOKUP(R130,'3 Toimialat'!A:A,1,FALSE)))=TRUE,ISBLANK(R130)=FALSE),"2. toimialakoodia ei löydy toimialalistalta. ","")</f>
        <v/>
      </c>
      <c r="AQ130" s="5" t="str">
        <f>IF(AND(ISNA((VLOOKUP(T130,'3 Toimialat'!A:A,1,FALSE)))=TRUE,ISBLANK(T130)=FALSE),"3. toimialakoodia ei löydy toimialalistalta. ","")</f>
        <v/>
      </c>
      <c r="AR130" s="31" t="str">
        <f t="shared" si="26"/>
        <v/>
      </c>
      <c r="AS130" s="31" t="str">
        <f t="shared" si="27"/>
        <v/>
      </c>
      <c r="AT130" s="31" t="str">
        <f t="shared" si="28"/>
        <v/>
      </c>
      <c r="AU130" s="31" t="str">
        <f t="shared" si="29"/>
        <v/>
      </c>
      <c r="AV130" s="31" t="str">
        <f t="shared" si="30"/>
        <v/>
      </c>
      <c r="AW130" s="31" t="str">
        <f t="shared" si="31"/>
        <v/>
      </c>
      <c r="AX130" s="31" t="str">
        <f t="shared" si="32"/>
        <v/>
      </c>
      <c r="AY130" s="31" t="str">
        <f t="shared" si="33"/>
        <v/>
      </c>
      <c r="AZ130" s="31" t="str">
        <f t="shared" si="34"/>
        <v/>
      </c>
      <c r="BA130" s="31" t="str">
        <f t="shared" si="35"/>
        <v/>
      </c>
      <c r="BB130" s="31" t="str">
        <f t="shared" si="36"/>
        <v/>
      </c>
      <c r="BC130" s="3">
        <f t="shared" si="37"/>
        <v>0</v>
      </c>
      <c r="BD130" s="31" t="str">
        <f t="shared" si="38"/>
        <v/>
      </c>
      <c r="BE130" s="31" t="str">
        <f t="shared" si="39"/>
        <v/>
      </c>
      <c r="BF130" s="31" t="str">
        <f t="shared" si="40"/>
        <v/>
      </c>
      <c r="BG130" s="31" t="str">
        <f t="shared" si="41"/>
        <v/>
      </c>
      <c r="BH130" s="31" t="str">
        <f t="shared" si="42"/>
        <v/>
      </c>
      <c r="BI130" s="31" t="str">
        <f t="shared" si="43"/>
        <v/>
      </c>
      <c r="BJ130" s="84" t="str">
        <f t="shared" si="44"/>
        <v/>
      </c>
    </row>
    <row r="131" spans="1:62" x14ac:dyDescent="0.2">
      <c r="A131" s="48"/>
      <c r="B131" s="48"/>
      <c r="C131" s="48"/>
      <c r="D131" s="48"/>
      <c r="E131" s="48"/>
      <c r="F131" s="79"/>
      <c r="G131" s="48"/>
      <c r="H131" s="48"/>
      <c r="I131" s="49"/>
      <c r="J131" s="50"/>
      <c r="K131" s="50"/>
      <c r="L131" s="50"/>
      <c r="M131" s="50"/>
      <c r="N131" s="50"/>
      <c r="O131" s="50"/>
      <c r="P131" s="79"/>
      <c r="Q131" s="50"/>
      <c r="R131" s="79"/>
      <c r="S131" s="49"/>
      <c r="T131" s="79"/>
      <c r="U131" s="49"/>
      <c r="V131" s="49"/>
      <c r="W131" s="49"/>
      <c r="X131" s="85"/>
      <c r="Y131" s="85"/>
      <c r="Z131" s="85"/>
      <c r="AA131" s="85"/>
      <c r="AB131" s="85"/>
      <c r="AC131" s="48"/>
      <c r="AD131" s="85"/>
      <c r="AE131" s="48"/>
      <c r="AF131" s="85"/>
      <c r="AG131" s="48"/>
      <c r="AH131" s="85"/>
      <c r="AI131" s="48"/>
      <c r="AJ131" s="85"/>
      <c r="AK131" s="48"/>
      <c r="AL131" s="48"/>
      <c r="AM131" s="48"/>
      <c r="AN131" s="5" t="str">
        <f>IF(AND(ISNA((VLOOKUP(F131,'2 Maakoodit'!A:A,1,FALSE)))=TRUE,ISBLANK(F131)=FALSE),"Maakoodia ei löydy maalistalta. ","")</f>
        <v/>
      </c>
      <c r="AO131" s="5" t="str">
        <f>IF(AND(ISNA((VLOOKUP(P131,'3 Toimialat'!A:A,1,FALSE)))=TRUE,ISBLANK(P131)=FALSE),"1. toimialakoodia ei löydy toimialalistalta. ","")</f>
        <v/>
      </c>
      <c r="AP131" s="5" t="str">
        <f>IF(AND(ISNA((VLOOKUP(R131,'3 Toimialat'!A:A,1,FALSE)))=TRUE,ISBLANK(R131)=FALSE),"2. toimialakoodia ei löydy toimialalistalta. ","")</f>
        <v/>
      </c>
      <c r="AQ131" s="5" t="str">
        <f>IF(AND(ISNA((VLOOKUP(T131,'3 Toimialat'!A:A,1,FALSE)))=TRUE,ISBLANK(T131)=FALSE),"3. toimialakoodia ei löydy toimialalistalta. ","")</f>
        <v/>
      </c>
      <c r="AR131" s="31" t="str">
        <f t="shared" si="26"/>
        <v/>
      </c>
      <c r="AS131" s="31" t="str">
        <f t="shared" si="27"/>
        <v/>
      </c>
      <c r="AT131" s="31" t="str">
        <f t="shared" si="28"/>
        <v/>
      </c>
      <c r="AU131" s="31" t="str">
        <f t="shared" si="29"/>
        <v/>
      </c>
      <c r="AV131" s="31" t="str">
        <f t="shared" si="30"/>
        <v/>
      </c>
      <c r="AW131" s="31" t="str">
        <f t="shared" si="31"/>
        <v/>
      </c>
      <c r="AX131" s="31" t="str">
        <f t="shared" si="32"/>
        <v/>
      </c>
      <c r="AY131" s="31" t="str">
        <f t="shared" si="33"/>
        <v/>
      </c>
      <c r="AZ131" s="31" t="str">
        <f t="shared" si="34"/>
        <v/>
      </c>
      <c r="BA131" s="31" t="str">
        <f t="shared" si="35"/>
        <v/>
      </c>
      <c r="BB131" s="31" t="str">
        <f t="shared" si="36"/>
        <v/>
      </c>
      <c r="BC131" s="3">
        <f t="shared" si="37"/>
        <v>0</v>
      </c>
      <c r="BD131" s="31" t="str">
        <f t="shared" si="38"/>
        <v/>
      </c>
      <c r="BE131" s="31" t="str">
        <f t="shared" si="39"/>
        <v/>
      </c>
      <c r="BF131" s="31" t="str">
        <f t="shared" si="40"/>
        <v/>
      </c>
      <c r="BG131" s="31" t="str">
        <f t="shared" si="41"/>
        <v/>
      </c>
      <c r="BH131" s="31" t="str">
        <f t="shared" si="42"/>
        <v/>
      </c>
      <c r="BI131" s="31" t="str">
        <f t="shared" si="43"/>
        <v/>
      </c>
      <c r="BJ131" s="84" t="str">
        <f t="shared" si="44"/>
        <v/>
      </c>
    </row>
    <row r="132" spans="1:62" x14ac:dyDescent="0.2">
      <c r="A132" s="48"/>
      <c r="B132" s="48"/>
      <c r="C132" s="48"/>
      <c r="D132" s="48"/>
      <c r="E132" s="48"/>
      <c r="F132" s="79"/>
      <c r="G132" s="48"/>
      <c r="H132" s="48"/>
      <c r="I132" s="49"/>
      <c r="J132" s="50"/>
      <c r="K132" s="50"/>
      <c r="L132" s="50"/>
      <c r="M132" s="50"/>
      <c r="N132" s="50"/>
      <c r="O132" s="50"/>
      <c r="P132" s="79"/>
      <c r="Q132" s="50"/>
      <c r="R132" s="79"/>
      <c r="S132" s="49"/>
      <c r="T132" s="79"/>
      <c r="U132" s="49"/>
      <c r="V132" s="49"/>
      <c r="W132" s="49"/>
      <c r="X132" s="85"/>
      <c r="Y132" s="85"/>
      <c r="Z132" s="85"/>
      <c r="AA132" s="85"/>
      <c r="AB132" s="85"/>
      <c r="AC132" s="48"/>
      <c r="AD132" s="85"/>
      <c r="AE132" s="48"/>
      <c r="AF132" s="85"/>
      <c r="AG132" s="48"/>
      <c r="AH132" s="85"/>
      <c r="AI132" s="48"/>
      <c r="AJ132" s="85"/>
      <c r="AK132" s="48"/>
      <c r="AL132" s="48"/>
      <c r="AM132" s="48"/>
      <c r="AN132" s="5" t="str">
        <f>IF(AND(ISNA((VLOOKUP(F132,'2 Maakoodit'!A:A,1,FALSE)))=TRUE,ISBLANK(F132)=FALSE),"Maakoodia ei löydy maalistalta. ","")</f>
        <v/>
      </c>
      <c r="AO132" s="5" t="str">
        <f>IF(AND(ISNA((VLOOKUP(P132,'3 Toimialat'!A:A,1,FALSE)))=TRUE,ISBLANK(P132)=FALSE),"1. toimialakoodia ei löydy toimialalistalta. ","")</f>
        <v/>
      </c>
      <c r="AP132" s="5" t="str">
        <f>IF(AND(ISNA((VLOOKUP(R132,'3 Toimialat'!A:A,1,FALSE)))=TRUE,ISBLANK(R132)=FALSE),"2. toimialakoodia ei löydy toimialalistalta. ","")</f>
        <v/>
      </c>
      <c r="AQ132" s="5" t="str">
        <f>IF(AND(ISNA((VLOOKUP(T132,'3 Toimialat'!A:A,1,FALSE)))=TRUE,ISBLANK(T132)=FALSE),"3. toimialakoodia ei löydy toimialalistalta. ","")</f>
        <v/>
      </c>
      <c r="AR132" s="31" t="str">
        <f t="shared" si="26"/>
        <v/>
      </c>
      <c r="AS132" s="31" t="str">
        <f t="shared" si="27"/>
        <v/>
      </c>
      <c r="AT132" s="31" t="str">
        <f t="shared" si="28"/>
        <v/>
      </c>
      <c r="AU132" s="31" t="str">
        <f t="shared" si="29"/>
        <v/>
      </c>
      <c r="AV132" s="31" t="str">
        <f t="shared" si="30"/>
        <v/>
      </c>
      <c r="AW132" s="31" t="str">
        <f t="shared" si="31"/>
        <v/>
      </c>
      <c r="AX132" s="31" t="str">
        <f t="shared" si="32"/>
        <v/>
      </c>
      <c r="AY132" s="31" t="str">
        <f t="shared" si="33"/>
        <v/>
      </c>
      <c r="AZ132" s="31" t="str">
        <f t="shared" si="34"/>
        <v/>
      </c>
      <c r="BA132" s="31" t="str">
        <f t="shared" si="35"/>
        <v/>
      </c>
      <c r="BB132" s="31" t="str">
        <f t="shared" si="36"/>
        <v/>
      </c>
      <c r="BC132" s="3">
        <f t="shared" si="37"/>
        <v>0</v>
      </c>
      <c r="BD132" s="31" t="str">
        <f t="shared" si="38"/>
        <v/>
      </c>
      <c r="BE132" s="31" t="str">
        <f t="shared" si="39"/>
        <v/>
      </c>
      <c r="BF132" s="31" t="str">
        <f t="shared" si="40"/>
        <v/>
      </c>
      <c r="BG132" s="31" t="str">
        <f t="shared" si="41"/>
        <v/>
      </c>
      <c r="BH132" s="31" t="str">
        <f t="shared" si="42"/>
        <v/>
      </c>
      <c r="BI132" s="31" t="str">
        <f t="shared" si="43"/>
        <v/>
      </c>
      <c r="BJ132" s="84" t="str">
        <f t="shared" si="44"/>
        <v/>
      </c>
    </row>
    <row r="133" spans="1:62" x14ac:dyDescent="0.2">
      <c r="A133" s="48"/>
      <c r="B133" s="48"/>
      <c r="C133" s="48"/>
      <c r="D133" s="48"/>
      <c r="E133" s="48"/>
      <c r="F133" s="79"/>
      <c r="G133" s="48"/>
      <c r="H133" s="48"/>
      <c r="I133" s="49"/>
      <c r="J133" s="50"/>
      <c r="K133" s="50"/>
      <c r="L133" s="50"/>
      <c r="M133" s="50"/>
      <c r="N133" s="50"/>
      <c r="O133" s="50"/>
      <c r="P133" s="79"/>
      <c r="Q133" s="50"/>
      <c r="R133" s="79"/>
      <c r="S133" s="49"/>
      <c r="T133" s="79"/>
      <c r="U133" s="49"/>
      <c r="V133" s="49"/>
      <c r="W133" s="49"/>
      <c r="X133" s="85"/>
      <c r="Y133" s="85"/>
      <c r="Z133" s="85"/>
      <c r="AA133" s="85"/>
      <c r="AB133" s="85"/>
      <c r="AC133" s="48"/>
      <c r="AD133" s="85"/>
      <c r="AE133" s="48"/>
      <c r="AF133" s="85"/>
      <c r="AG133" s="48"/>
      <c r="AH133" s="85"/>
      <c r="AI133" s="48"/>
      <c r="AJ133" s="85"/>
      <c r="AK133" s="48"/>
      <c r="AL133" s="48"/>
      <c r="AM133" s="48"/>
      <c r="AN133" s="5" t="str">
        <f>IF(AND(ISNA((VLOOKUP(F133,'2 Maakoodit'!A:A,1,FALSE)))=TRUE,ISBLANK(F133)=FALSE),"Maakoodia ei löydy maalistalta. ","")</f>
        <v/>
      </c>
      <c r="AO133" s="5" t="str">
        <f>IF(AND(ISNA((VLOOKUP(P133,'3 Toimialat'!A:A,1,FALSE)))=TRUE,ISBLANK(P133)=FALSE),"1. toimialakoodia ei löydy toimialalistalta. ","")</f>
        <v/>
      </c>
      <c r="AP133" s="5" t="str">
        <f>IF(AND(ISNA((VLOOKUP(R133,'3 Toimialat'!A:A,1,FALSE)))=TRUE,ISBLANK(R133)=FALSE),"2. toimialakoodia ei löydy toimialalistalta. ","")</f>
        <v/>
      </c>
      <c r="AQ133" s="5" t="str">
        <f>IF(AND(ISNA((VLOOKUP(T133,'3 Toimialat'!A:A,1,FALSE)))=TRUE,ISBLANK(T133)=FALSE),"3. toimialakoodia ei löydy toimialalistalta. ","")</f>
        <v/>
      </c>
      <c r="AR133" s="31" t="str">
        <f t="shared" si="26"/>
        <v/>
      </c>
      <c r="AS133" s="31" t="str">
        <f t="shared" si="27"/>
        <v/>
      </c>
      <c r="AT133" s="31" t="str">
        <f t="shared" si="28"/>
        <v/>
      </c>
      <c r="AU133" s="31" t="str">
        <f t="shared" si="29"/>
        <v/>
      </c>
      <c r="AV133" s="31" t="str">
        <f t="shared" si="30"/>
        <v/>
      </c>
      <c r="AW133" s="31" t="str">
        <f t="shared" si="31"/>
        <v/>
      </c>
      <c r="AX133" s="31" t="str">
        <f t="shared" si="32"/>
        <v/>
      </c>
      <c r="AY133" s="31" t="str">
        <f t="shared" si="33"/>
        <v/>
      </c>
      <c r="AZ133" s="31" t="str">
        <f t="shared" si="34"/>
        <v/>
      </c>
      <c r="BA133" s="31" t="str">
        <f t="shared" si="35"/>
        <v/>
      </c>
      <c r="BB133" s="31" t="str">
        <f t="shared" si="36"/>
        <v/>
      </c>
      <c r="BC133" s="3">
        <f t="shared" si="37"/>
        <v>0</v>
      </c>
      <c r="BD133" s="31" t="str">
        <f t="shared" si="38"/>
        <v/>
      </c>
      <c r="BE133" s="31" t="str">
        <f t="shared" si="39"/>
        <v/>
      </c>
      <c r="BF133" s="31" t="str">
        <f t="shared" si="40"/>
        <v/>
      </c>
      <c r="BG133" s="31" t="str">
        <f t="shared" si="41"/>
        <v/>
      </c>
      <c r="BH133" s="31" t="str">
        <f t="shared" si="42"/>
        <v/>
      </c>
      <c r="BI133" s="31" t="str">
        <f t="shared" si="43"/>
        <v/>
      </c>
      <c r="BJ133" s="84" t="str">
        <f t="shared" si="44"/>
        <v/>
      </c>
    </row>
    <row r="134" spans="1:62" x14ac:dyDescent="0.2">
      <c r="A134" s="48"/>
      <c r="B134" s="48"/>
      <c r="C134" s="48"/>
      <c r="D134" s="48"/>
      <c r="E134" s="48"/>
      <c r="F134" s="79"/>
      <c r="G134" s="48"/>
      <c r="H134" s="48"/>
      <c r="I134" s="49"/>
      <c r="J134" s="50"/>
      <c r="K134" s="50"/>
      <c r="L134" s="50"/>
      <c r="M134" s="50"/>
      <c r="N134" s="50"/>
      <c r="O134" s="50"/>
      <c r="P134" s="79"/>
      <c r="Q134" s="50"/>
      <c r="R134" s="79"/>
      <c r="S134" s="49"/>
      <c r="T134" s="79"/>
      <c r="U134" s="49"/>
      <c r="V134" s="49"/>
      <c r="W134" s="49"/>
      <c r="X134" s="85"/>
      <c r="Y134" s="85"/>
      <c r="Z134" s="85"/>
      <c r="AA134" s="85"/>
      <c r="AB134" s="85"/>
      <c r="AC134" s="48"/>
      <c r="AD134" s="85"/>
      <c r="AE134" s="48"/>
      <c r="AF134" s="85"/>
      <c r="AG134" s="48"/>
      <c r="AH134" s="85"/>
      <c r="AI134" s="48"/>
      <c r="AJ134" s="85"/>
      <c r="AK134" s="48"/>
      <c r="AL134" s="48"/>
      <c r="AM134" s="48"/>
      <c r="AN134" s="5" t="str">
        <f>IF(AND(ISNA((VLOOKUP(F134,'2 Maakoodit'!A:A,1,FALSE)))=TRUE,ISBLANK(F134)=FALSE),"Maakoodia ei löydy maalistalta. ","")</f>
        <v/>
      </c>
      <c r="AO134" s="5" t="str">
        <f>IF(AND(ISNA((VLOOKUP(P134,'3 Toimialat'!A:A,1,FALSE)))=TRUE,ISBLANK(P134)=FALSE),"1. toimialakoodia ei löydy toimialalistalta. ","")</f>
        <v/>
      </c>
      <c r="AP134" s="5" t="str">
        <f>IF(AND(ISNA((VLOOKUP(R134,'3 Toimialat'!A:A,1,FALSE)))=TRUE,ISBLANK(R134)=FALSE),"2. toimialakoodia ei löydy toimialalistalta. ","")</f>
        <v/>
      </c>
      <c r="AQ134" s="5" t="str">
        <f>IF(AND(ISNA((VLOOKUP(T134,'3 Toimialat'!A:A,1,FALSE)))=TRUE,ISBLANK(T134)=FALSE),"3. toimialakoodia ei löydy toimialalistalta. ","")</f>
        <v/>
      </c>
      <c r="AR134" s="31" t="str">
        <f t="shared" si="26"/>
        <v/>
      </c>
      <c r="AS134" s="31" t="str">
        <f t="shared" si="27"/>
        <v/>
      </c>
      <c r="AT134" s="31" t="str">
        <f t="shared" si="28"/>
        <v/>
      </c>
      <c r="AU134" s="31" t="str">
        <f t="shared" si="29"/>
        <v/>
      </c>
      <c r="AV134" s="31" t="str">
        <f t="shared" si="30"/>
        <v/>
      </c>
      <c r="AW134" s="31" t="str">
        <f t="shared" si="31"/>
        <v/>
      </c>
      <c r="AX134" s="31" t="str">
        <f t="shared" si="32"/>
        <v/>
      </c>
      <c r="AY134" s="31" t="str">
        <f t="shared" si="33"/>
        <v/>
      </c>
      <c r="AZ134" s="31" t="str">
        <f t="shared" si="34"/>
        <v/>
      </c>
      <c r="BA134" s="31" t="str">
        <f t="shared" si="35"/>
        <v/>
      </c>
      <c r="BB134" s="31" t="str">
        <f t="shared" si="36"/>
        <v/>
      </c>
      <c r="BC134" s="3">
        <f t="shared" si="37"/>
        <v>0</v>
      </c>
      <c r="BD134" s="31" t="str">
        <f t="shared" si="38"/>
        <v/>
      </c>
      <c r="BE134" s="31" t="str">
        <f t="shared" si="39"/>
        <v/>
      </c>
      <c r="BF134" s="31" t="str">
        <f t="shared" si="40"/>
        <v/>
      </c>
      <c r="BG134" s="31" t="str">
        <f t="shared" si="41"/>
        <v/>
      </c>
      <c r="BH134" s="31" t="str">
        <f t="shared" si="42"/>
        <v/>
      </c>
      <c r="BI134" s="31" t="str">
        <f t="shared" si="43"/>
        <v/>
      </c>
      <c r="BJ134" s="84" t="str">
        <f t="shared" si="44"/>
        <v/>
      </c>
    </row>
    <row r="135" spans="1:62" x14ac:dyDescent="0.2">
      <c r="A135" s="48"/>
      <c r="B135" s="48"/>
      <c r="C135" s="48"/>
      <c r="D135" s="48"/>
      <c r="E135" s="48"/>
      <c r="F135" s="79"/>
      <c r="G135" s="48"/>
      <c r="H135" s="48"/>
      <c r="I135" s="49"/>
      <c r="J135" s="50"/>
      <c r="K135" s="50"/>
      <c r="L135" s="50"/>
      <c r="M135" s="50"/>
      <c r="N135" s="50"/>
      <c r="O135" s="50"/>
      <c r="P135" s="79"/>
      <c r="Q135" s="50"/>
      <c r="R135" s="79"/>
      <c r="S135" s="49"/>
      <c r="T135" s="79"/>
      <c r="U135" s="49"/>
      <c r="V135" s="49"/>
      <c r="W135" s="49"/>
      <c r="X135" s="85"/>
      <c r="Y135" s="85"/>
      <c r="Z135" s="85"/>
      <c r="AA135" s="85"/>
      <c r="AB135" s="85"/>
      <c r="AC135" s="48"/>
      <c r="AD135" s="85"/>
      <c r="AE135" s="48"/>
      <c r="AF135" s="85"/>
      <c r="AG135" s="48"/>
      <c r="AH135" s="85"/>
      <c r="AI135" s="48"/>
      <c r="AJ135" s="85"/>
      <c r="AK135" s="48"/>
      <c r="AL135" s="48"/>
      <c r="AM135" s="48"/>
      <c r="AN135" s="5" t="str">
        <f>IF(AND(ISNA((VLOOKUP(F135,'2 Maakoodit'!A:A,1,FALSE)))=TRUE,ISBLANK(F135)=FALSE),"Maakoodia ei löydy maalistalta. ","")</f>
        <v/>
      </c>
      <c r="AO135" s="5" t="str">
        <f>IF(AND(ISNA((VLOOKUP(P135,'3 Toimialat'!A:A,1,FALSE)))=TRUE,ISBLANK(P135)=FALSE),"1. toimialakoodia ei löydy toimialalistalta. ","")</f>
        <v/>
      </c>
      <c r="AP135" s="5" t="str">
        <f>IF(AND(ISNA((VLOOKUP(R135,'3 Toimialat'!A:A,1,FALSE)))=TRUE,ISBLANK(R135)=FALSE),"2. toimialakoodia ei löydy toimialalistalta. ","")</f>
        <v/>
      </c>
      <c r="AQ135" s="5" t="str">
        <f>IF(AND(ISNA((VLOOKUP(T135,'3 Toimialat'!A:A,1,FALSE)))=TRUE,ISBLANK(T135)=FALSE),"3. toimialakoodia ei löydy toimialalistalta. ","")</f>
        <v/>
      </c>
      <c r="AR135" s="31" t="str">
        <f t="shared" si="26"/>
        <v/>
      </c>
      <c r="AS135" s="31" t="str">
        <f t="shared" si="27"/>
        <v/>
      </c>
      <c r="AT135" s="31" t="str">
        <f t="shared" si="28"/>
        <v/>
      </c>
      <c r="AU135" s="31" t="str">
        <f t="shared" si="29"/>
        <v/>
      </c>
      <c r="AV135" s="31" t="str">
        <f t="shared" si="30"/>
        <v/>
      </c>
      <c r="AW135" s="31" t="str">
        <f t="shared" si="31"/>
        <v/>
      </c>
      <c r="AX135" s="31" t="str">
        <f t="shared" si="32"/>
        <v/>
      </c>
      <c r="AY135" s="31" t="str">
        <f t="shared" si="33"/>
        <v/>
      </c>
      <c r="AZ135" s="31" t="str">
        <f t="shared" si="34"/>
        <v/>
      </c>
      <c r="BA135" s="31" t="str">
        <f t="shared" si="35"/>
        <v/>
      </c>
      <c r="BB135" s="31" t="str">
        <f t="shared" si="36"/>
        <v/>
      </c>
      <c r="BC135" s="3">
        <f t="shared" si="37"/>
        <v>0</v>
      </c>
      <c r="BD135" s="31" t="str">
        <f t="shared" si="38"/>
        <v/>
      </c>
      <c r="BE135" s="31" t="str">
        <f t="shared" si="39"/>
        <v/>
      </c>
      <c r="BF135" s="31" t="str">
        <f t="shared" si="40"/>
        <v/>
      </c>
      <c r="BG135" s="31" t="str">
        <f t="shared" si="41"/>
        <v/>
      </c>
      <c r="BH135" s="31" t="str">
        <f t="shared" si="42"/>
        <v/>
      </c>
      <c r="BI135" s="31" t="str">
        <f t="shared" si="43"/>
        <v/>
      </c>
      <c r="BJ135" s="84" t="str">
        <f t="shared" si="44"/>
        <v/>
      </c>
    </row>
    <row r="136" spans="1:62" x14ac:dyDescent="0.2">
      <c r="A136" s="48"/>
      <c r="B136" s="48"/>
      <c r="C136" s="48"/>
      <c r="D136" s="48"/>
      <c r="E136" s="48"/>
      <c r="F136" s="79"/>
      <c r="G136" s="48"/>
      <c r="H136" s="48"/>
      <c r="I136" s="49"/>
      <c r="J136" s="50"/>
      <c r="K136" s="50"/>
      <c r="L136" s="50"/>
      <c r="M136" s="50"/>
      <c r="N136" s="50"/>
      <c r="O136" s="50"/>
      <c r="P136" s="79"/>
      <c r="Q136" s="50"/>
      <c r="R136" s="79"/>
      <c r="S136" s="49"/>
      <c r="T136" s="79"/>
      <c r="U136" s="49"/>
      <c r="V136" s="49"/>
      <c r="W136" s="49"/>
      <c r="X136" s="85"/>
      <c r="Y136" s="85"/>
      <c r="Z136" s="85"/>
      <c r="AA136" s="85"/>
      <c r="AB136" s="85"/>
      <c r="AC136" s="48"/>
      <c r="AD136" s="85"/>
      <c r="AE136" s="48"/>
      <c r="AF136" s="85"/>
      <c r="AG136" s="48"/>
      <c r="AH136" s="85"/>
      <c r="AI136" s="48"/>
      <c r="AJ136" s="85"/>
      <c r="AK136" s="48"/>
      <c r="AL136" s="48"/>
      <c r="AM136" s="48"/>
      <c r="AN136" s="5" t="str">
        <f>IF(AND(ISNA((VLOOKUP(F136,'2 Maakoodit'!A:A,1,FALSE)))=TRUE,ISBLANK(F136)=FALSE),"Maakoodia ei löydy maalistalta. ","")</f>
        <v/>
      </c>
      <c r="AO136" s="5" t="str">
        <f>IF(AND(ISNA((VLOOKUP(P136,'3 Toimialat'!A:A,1,FALSE)))=TRUE,ISBLANK(P136)=FALSE),"1. toimialakoodia ei löydy toimialalistalta. ","")</f>
        <v/>
      </c>
      <c r="AP136" s="5" t="str">
        <f>IF(AND(ISNA((VLOOKUP(R136,'3 Toimialat'!A:A,1,FALSE)))=TRUE,ISBLANK(R136)=FALSE),"2. toimialakoodia ei löydy toimialalistalta. ","")</f>
        <v/>
      </c>
      <c r="AQ136" s="5" t="str">
        <f>IF(AND(ISNA((VLOOKUP(T136,'3 Toimialat'!A:A,1,FALSE)))=TRUE,ISBLANK(T136)=FALSE),"3. toimialakoodia ei löydy toimialalistalta. ","")</f>
        <v/>
      </c>
      <c r="AR136" s="31" t="str">
        <f t="shared" si="26"/>
        <v/>
      </c>
      <c r="AS136" s="31" t="str">
        <f t="shared" si="27"/>
        <v/>
      </c>
      <c r="AT136" s="31" t="str">
        <f t="shared" si="28"/>
        <v/>
      </c>
      <c r="AU136" s="31" t="str">
        <f t="shared" si="29"/>
        <v/>
      </c>
      <c r="AV136" s="31" t="str">
        <f t="shared" si="30"/>
        <v/>
      </c>
      <c r="AW136" s="31" t="str">
        <f t="shared" si="31"/>
        <v/>
      </c>
      <c r="AX136" s="31" t="str">
        <f t="shared" si="32"/>
        <v/>
      </c>
      <c r="AY136" s="31" t="str">
        <f t="shared" si="33"/>
        <v/>
      </c>
      <c r="AZ136" s="31" t="str">
        <f t="shared" si="34"/>
        <v/>
      </c>
      <c r="BA136" s="31" t="str">
        <f t="shared" si="35"/>
        <v/>
      </c>
      <c r="BB136" s="31" t="str">
        <f t="shared" si="36"/>
        <v/>
      </c>
      <c r="BC136" s="3">
        <f t="shared" si="37"/>
        <v>0</v>
      </c>
      <c r="BD136" s="31" t="str">
        <f t="shared" si="38"/>
        <v/>
      </c>
      <c r="BE136" s="31" t="str">
        <f t="shared" si="39"/>
        <v/>
      </c>
      <c r="BF136" s="31" t="str">
        <f t="shared" si="40"/>
        <v/>
      </c>
      <c r="BG136" s="31" t="str">
        <f t="shared" si="41"/>
        <v/>
      </c>
      <c r="BH136" s="31" t="str">
        <f t="shared" si="42"/>
        <v/>
      </c>
      <c r="BI136" s="31" t="str">
        <f t="shared" si="43"/>
        <v/>
      </c>
      <c r="BJ136" s="84" t="str">
        <f t="shared" si="44"/>
        <v/>
      </c>
    </row>
    <row r="137" spans="1:62" x14ac:dyDescent="0.2">
      <c r="A137" s="48"/>
      <c r="B137" s="48"/>
      <c r="C137" s="48"/>
      <c r="D137" s="48"/>
      <c r="E137" s="48"/>
      <c r="F137" s="79"/>
      <c r="G137" s="48"/>
      <c r="H137" s="48"/>
      <c r="I137" s="49"/>
      <c r="J137" s="50"/>
      <c r="K137" s="50"/>
      <c r="L137" s="50"/>
      <c r="M137" s="50"/>
      <c r="N137" s="50"/>
      <c r="O137" s="50"/>
      <c r="P137" s="79"/>
      <c r="Q137" s="50"/>
      <c r="R137" s="79"/>
      <c r="S137" s="49"/>
      <c r="T137" s="79"/>
      <c r="U137" s="49"/>
      <c r="V137" s="49"/>
      <c r="W137" s="49"/>
      <c r="X137" s="85"/>
      <c r="Y137" s="85"/>
      <c r="Z137" s="85"/>
      <c r="AA137" s="85"/>
      <c r="AB137" s="85"/>
      <c r="AC137" s="48"/>
      <c r="AD137" s="85"/>
      <c r="AE137" s="48"/>
      <c r="AF137" s="85"/>
      <c r="AG137" s="48"/>
      <c r="AH137" s="85"/>
      <c r="AI137" s="48"/>
      <c r="AJ137" s="85"/>
      <c r="AK137" s="48"/>
      <c r="AL137" s="48"/>
      <c r="AM137" s="48"/>
      <c r="AN137" s="5" t="str">
        <f>IF(AND(ISNA((VLOOKUP(F137,'2 Maakoodit'!A:A,1,FALSE)))=TRUE,ISBLANK(F137)=FALSE),"Maakoodia ei löydy maalistalta. ","")</f>
        <v/>
      </c>
      <c r="AO137" s="5" t="str">
        <f>IF(AND(ISNA((VLOOKUP(P137,'3 Toimialat'!A:A,1,FALSE)))=TRUE,ISBLANK(P137)=FALSE),"1. toimialakoodia ei löydy toimialalistalta. ","")</f>
        <v/>
      </c>
      <c r="AP137" s="5" t="str">
        <f>IF(AND(ISNA((VLOOKUP(R137,'3 Toimialat'!A:A,1,FALSE)))=TRUE,ISBLANK(R137)=FALSE),"2. toimialakoodia ei löydy toimialalistalta. ","")</f>
        <v/>
      </c>
      <c r="AQ137" s="5" t="str">
        <f>IF(AND(ISNA((VLOOKUP(T137,'3 Toimialat'!A:A,1,FALSE)))=TRUE,ISBLANK(T137)=FALSE),"3. toimialakoodia ei löydy toimialalistalta. ","")</f>
        <v/>
      </c>
      <c r="AR137" s="31" t="str">
        <f t="shared" si="26"/>
        <v/>
      </c>
      <c r="AS137" s="31" t="str">
        <f t="shared" si="27"/>
        <v/>
      </c>
      <c r="AT137" s="31" t="str">
        <f t="shared" si="28"/>
        <v/>
      </c>
      <c r="AU137" s="31" t="str">
        <f t="shared" si="29"/>
        <v/>
      </c>
      <c r="AV137" s="31" t="str">
        <f t="shared" si="30"/>
        <v/>
      </c>
      <c r="AW137" s="31" t="str">
        <f t="shared" si="31"/>
        <v/>
      </c>
      <c r="AX137" s="31" t="str">
        <f t="shared" si="32"/>
        <v/>
      </c>
      <c r="AY137" s="31" t="str">
        <f t="shared" si="33"/>
        <v/>
      </c>
      <c r="AZ137" s="31" t="str">
        <f t="shared" si="34"/>
        <v/>
      </c>
      <c r="BA137" s="31" t="str">
        <f t="shared" si="35"/>
        <v/>
      </c>
      <c r="BB137" s="31" t="str">
        <f t="shared" si="36"/>
        <v/>
      </c>
      <c r="BC137" s="3">
        <f t="shared" si="37"/>
        <v>0</v>
      </c>
      <c r="BD137" s="31" t="str">
        <f t="shared" si="38"/>
        <v/>
      </c>
      <c r="BE137" s="31" t="str">
        <f t="shared" si="39"/>
        <v/>
      </c>
      <c r="BF137" s="31" t="str">
        <f t="shared" si="40"/>
        <v/>
      </c>
      <c r="BG137" s="31" t="str">
        <f t="shared" si="41"/>
        <v/>
      </c>
      <c r="BH137" s="31" t="str">
        <f t="shared" si="42"/>
        <v/>
      </c>
      <c r="BI137" s="31" t="str">
        <f t="shared" si="43"/>
        <v/>
      </c>
      <c r="BJ137" s="84" t="str">
        <f t="shared" si="44"/>
        <v/>
      </c>
    </row>
    <row r="138" spans="1:62" x14ac:dyDescent="0.2">
      <c r="A138" s="48"/>
      <c r="B138" s="48"/>
      <c r="C138" s="48"/>
      <c r="D138" s="48"/>
      <c r="E138" s="48"/>
      <c r="F138" s="79"/>
      <c r="G138" s="48"/>
      <c r="H138" s="48"/>
      <c r="I138" s="49"/>
      <c r="J138" s="50"/>
      <c r="K138" s="50"/>
      <c r="L138" s="50"/>
      <c r="M138" s="50"/>
      <c r="N138" s="50"/>
      <c r="O138" s="50"/>
      <c r="P138" s="79"/>
      <c r="Q138" s="50"/>
      <c r="R138" s="79"/>
      <c r="S138" s="49"/>
      <c r="T138" s="79"/>
      <c r="U138" s="49"/>
      <c r="V138" s="49"/>
      <c r="W138" s="49"/>
      <c r="X138" s="85"/>
      <c r="Y138" s="85"/>
      <c r="Z138" s="85"/>
      <c r="AA138" s="85"/>
      <c r="AB138" s="85"/>
      <c r="AC138" s="48"/>
      <c r="AD138" s="85"/>
      <c r="AE138" s="48"/>
      <c r="AF138" s="85"/>
      <c r="AG138" s="48"/>
      <c r="AH138" s="85"/>
      <c r="AI138" s="48"/>
      <c r="AJ138" s="85"/>
      <c r="AK138" s="48"/>
      <c r="AL138" s="48"/>
      <c r="AM138" s="48"/>
      <c r="AN138" s="5" t="str">
        <f>IF(AND(ISNA((VLOOKUP(F138,'2 Maakoodit'!A:A,1,FALSE)))=TRUE,ISBLANK(F138)=FALSE),"Maakoodia ei löydy maalistalta. ","")</f>
        <v/>
      </c>
      <c r="AO138" s="5" t="str">
        <f>IF(AND(ISNA((VLOOKUP(P138,'3 Toimialat'!A:A,1,FALSE)))=TRUE,ISBLANK(P138)=FALSE),"1. toimialakoodia ei löydy toimialalistalta. ","")</f>
        <v/>
      </c>
      <c r="AP138" s="5" t="str">
        <f>IF(AND(ISNA((VLOOKUP(R138,'3 Toimialat'!A:A,1,FALSE)))=TRUE,ISBLANK(R138)=FALSE),"2. toimialakoodia ei löydy toimialalistalta. ","")</f>
        <v/>
      </c>
      <c r="AQ138" s="5" t="str">
        <f>IF(AND(ISNA((VLOOKUP(T138,'3 Toimialat'!A:A,1,FALSE)))=TRUE,ISBLANK(T138)=FALSE),"3. toimialakoodia ei löydy toimialalistalta. ","")</f>
        <v/>
      </c>
      <c r="AR138" s="31" t="str">
        <f t="shared" si="26"/>
        <v/>
      </c>
      <c r="AS138" s="31" t="str">
        <f t="shared" si="27"/>
        <v/>
      </c>
      <c r="AT138" s="31" t="str">
        <f t="shared" si="28"/>
        <v/>
      </c>
      <c r="AU138" s="31" t="str">
        <f t="shared" si="29"/>
        <v/>
      </c>
      <c r="AV138" s="31" t="str">
        <f t="shared" si="30"/>
        <v/>
      </c>
      <c r="AW138" s="31" t="str">
        <f t="shared" si="31"/>
        <v/>
      </c>
      <c r="AX138" s="31" t="str">
        <f t="shared" si="32"/>
        <v/>
      </c>
      <c r="AY138" s="31" t="str">
        <f t="shared" si="33"/>
        <v/>
      </c>
      <c r="AZ138" s="31" t="str">
        <f t="shared" si="34"/>
        <v/>
      </c>
      <c r="BA138" s="31" t="str">
        <f t="shared" si="35"/>
        <v/>
      </c>
      <c r="BB138" s="31" t="str">
        <f t="shared" si="36"/>
        <v/>
      </c>
      <c r="BC138" s="3">
        <f t="shared" si="37"/>
        <v>0</v>
      </c>
      <c r="BD138" s="31" t="str">
        <f t="shared" si="38"/>
        <v/>
      </c>
      <c r="BE138" s="31" t="str">
        <f t="shared" si="39"/>
        <v/>
      </c>
      <c r="BF138" s="31" t="str">
        <f t="shared" si="40"/>
        <v/>
      </c>
      <c r="BG138" s="31" t="str">
        <f t="shared" si="41"/>
        <v/>
      </c>
      <c r="BH138" s="31" t="str">
        <f t="shared" si="42"/>
        <v/>
      </c>
      <c r="BI138" s="31" t="str">
        <f t="shared" si="43"/>
        <v/>
      </c>
      <c r="BJ138" s="84" t="str">
        <f t="shared" si="44"/>
        <v/>
      </c>
    </row>
    <row r="139" spans="1:62" x14ac:dyDescent="0.2">
      <c r="A139" s="48"/>
      <c r="B139" s="48"/>
      <c r="C139" s="48"/>
      <c r="D139" s="48"/>
      <c r="E139" s="48"/>
      <c r="F139" s="79"/>
      <c r="G139" s="48"/>
      <c r="H139" s="48"/>
      <c r="I139" s="49"/>
      <c r="J139" s="50"/>
      <c r="K139" s="50"/>
      <c r="L139" s="50"/>
      <c r="M139" s="50"/>
      <c r="N139" s="50"/>
      <c r="O139" s="50"/>
      <c r="P139" s="79"/>
      <c r="Q139" s="50"/>
      <c r="R139" s="79"/>
      <c r="S139" s="49"/>
      <c r="T139" s="79"/>
      <c r="U139" s="49"/>
      <c r="V139" s="49"/>
      <c r="W139" s="49"/>
      <c r="X139" s="85"/>
      <c r="Y139" s="85"/>
      <c r="Z139" s="85"/>
      <c r="AA139" s="85"/>
      <c r="AB139" s="85"/>
      <c r="AC139" s="48"/>
      <c r="AD139" s="85"/>
      <c r="AE139" s="48"/>
      <c r="AF139" s="85"/>
      <c r="AG139" s="48"/>
      <c r="AH139" s="85"/>
      <c r="AI139" s="48"/>
      <c r="AJ139" s="85"/>
      <c r="AK139" s="48"/>
      <c r="AL139" s="48"/>
      <c r="AM139" s="48"/>
      <c r="AN139" s="5" t="str">
        <f>IF(AND(ISNA((VLOOKUP(F139,'2 Maakoodit'!A:A,1,FALSE)))=TRUE,ISBLANK(F139)=FALSE),"Maakoodia ei löydy maalistalta. ","")</f>
        <v/>
      </c>
      <c r="AO139" s="5" t="str">
        <f>IF(AND(ISNA((VLOOKUP(P139,'3 Toimialat'!A:A,1,FALSE)))=TRUE,ISBLANK(P139)=FALSE),"1. toimialakoodia ei löydy toimialalistalta. ","")</f>
        <v/>
      </c>
      <c r="AP139" s="5" t="str">
        <f>IF(AND(ISNA((VLOOKUP(R139,'3 Toimialat'!A:A,1,FALSE)))=TRUE,ISBLANK(R139)=FALSE),"2. toimialakoodia ei löydy toimialalistalta. ","")</f>
        <v/>
      </c>
      <c r="AQ139" s="5" t="str">
        <f>IF(AND(ISNA((VLOOKUP(T139,'3 Toimialat'!A:A,1,FALSE)))=TRUE,ISBLANK(T139)=FALSE),"3. toimialakoodia ei löydy toimialalistalta. ","")</f>
        <v/>
      </c>
      <c r="AR139" s="31" t="str">
        <f t="shared" si="26"/>
        <v/>
      </c>
      <c r="AS139" s="31" t="str">
        <f t="shared" si="27"/>
        <v/>
      </c>
      <c r="AT139" s="31" t="str">
        <f t="shared" si="28"/>
        <v/>
      </c>
      <c r="AU139" s="31" t="str">
        <f t="shared" si="29"/>
        <v/>
      </c>
      <c r="AV139" s="31" t="str">
        <f t="shared" si="30"/>
        <v/>
      </c>
      <c r="AW139" s="31" t="str">
        <f t="shared" si="31"/>
        <v/>
      </c>
      <c r="AX139" s="31" t="str">
        <f t="shared" si="32"/>
        <v/>
      </c>
      <c r="AY139" s="31" t="str">
        <f t="shared" si="33"/>
        <v/>
      </c>
      <c r="AZ139" s="31" t="str">
        <f t="shared" si="34"/>
        <v/>
      </c>
      <c r="BA139" s="31" t="str">
        <f t="shared" si="35"/>
        <v/>
      </c>
      <c r="BB139" s="31" t="str">
        <f t="shared" si="36"/>
        <v/>
      </c>
      <c r="BC139" s="3">
        <f t="shared" si="37"/>
        <v>0</v>
      </c>
      <c r="BD139" s="31" t="str">
        <f t="shared" si="38"/>
        <v/>
      </c>
      <c r="BE139" s="31" t="str">
        <f t="shared" si="39"/>
        <v/>
      </c>
      <c r="BF139" s="31" t="str">
        <f t="shared" si="40"/>
        <v/>
      </c>
      <c r="BG139" s="31" t="str">
        <f t="shared" si="41"/>
        <v/>
      </c>
      <c r="BH139" s="31" t="str">
        <f t="shared" si="42"/>
        <v/>
      </c>
      <c r="BI139" s="31" t="str">
        <f t="shared" si="43"/>
        <v/>
      </c>
      <c r="BJ139" s="84" t="str">
        <f t="shared" si="44"/>
        <v/>
      </c>
    </row>
    <row r="140" spans="1:62" x14ac:dyDescent="0.2">
      <c r="A140" s="48"/>
      <c r="B140" s="48"/>
      <c r="C140" s="48"/>
      <c r="D140" s="48"/>
      <c r="E140" s="48"/>
      <c r="F140" s="79"/>
      <c r="G140" s="48"/>
      <c r="H140" s="48"/>
      <c r="I140" s="49"/>
      <c r="J140" s="50"/>
      <c r="K140" s="50"/>
      <c r="L140" s="50"/>
      <c r="M140" s="50"/>
      <c r="N140" s="50"/>
      <c r="O140" s="50"/>
      <c r="P140" s="79"/>
      <c r="Q140" s="50"/>
      <c r="R140" s="79"/>
      <c r="S140" s="49"/>
      <c r="T140" s="79"/>
      <c r="U140" s="49"/>
      <c r="V140" s="49"/>
      <c r="W140" s="49"/>
      <c r="X140" s="85"/>
      <c r="Y140" s="85"/>
      <c r="Z140" s="85"/>
      <c r="AA140" s="85"/>
      <c r="AB140" s="85"/>
      <c r="AC140" s="48"/>
      <c r="AD140" s="85"/>
      <c r="AE140" s="48"/>
      <c r="AF140" s="85"/>
      <c r="AG140" s="48"/>
      <c r="AH140" s="85"/>
      <c r="AI140" s="48"/>
      <c r="AJ140" s="85"/>
      <c r="AK140" s="48"/>
      <c r="AL140" s="48"/>
      <c r="AM140" s="48"/>
      <c r="AN140" s="5" t="str">
        <f>IF(AND(ISNA((VLOOKUP(F140,'2 Maakoodit'!A:A,1,FALSE)))=TRUE,ISBLANK(F140)=FALSE),"Maakoodia ei löydy maalistalta. ","")</f>
        <v/>
      </c>
      <c r="AO140" s="5" t="str">
        <f>IF(AND(ISNA((VLOOKUP(P140,'3 Toimialat'!A:A,1,FALSE)))=TRUE,ISBLANK(P140)=FALSE),"1. toimialakoodia ei löydy toimialalistalta. ","")</f>
        <v/>
      </c>
      <c r="AP140" s="5" t="str">
        <f>IF(AND(ISNA((VLOOKUP(R140,'3 Toimialat'!A:A,1,FALSE)))=TRUE,ISBLANK(R140)=FALSE),"2. toimialakoodia ei löydy toimialalistalta. ","")</f>
        <v/>
      </c>
      <c r="AQ140" s="5" t="str">
        <f>IF(AND(ISNA((VLOOKUP(T140,'3 Toimialat'!A:A,1,FALSE)))=TRUE,ISBLANK(T140)=FALSE),"3. toimialakoodia ei löydy toimialalistalta. ","")</f>
        <v/>
      </c>
      <c r="AR140" s="31" t="str">
        <f t="shared" si="26"/>
        <v/>
      </c>
      <c r="AS140" s="31" t="str">
        <f t="shared" si="27"/>
        <v/>
      </c>
      <c r="AT140" s="31" t="str">
        <f t="shared" si="28"/>
        <v/>
      </c>
      <c r="AU140" s="31" t="str">
        <f t="shared" si="29"/>
        <v/>
      </c>
      <c r="AV140" s="31" t="str">
        <f t="shared" si="30"/>
        <v/>
      </c>
      <c r="AW140" s="31" t="str">
        <f t="shared" si="31"/>
        <v/>
      </c>
      <c r="AX140" s="31" t="str">
        <f t="shared" si="32"/>
        <v/>
      </c>
      <c r="AY140" s="31" t="str">
        <f t="shared" si="33"/>
        <v/>
      </c>
      <c r="AZ140" s="31" t="str">
        <f t="shared" si="34"/>
        <v/>
      </c>
      <c r="BA140" s="31" t="str">
        <f t="shared" si="35"/>
        <v/>
      </c>
      <c r="BB140" s="31" t="str">
        <f t="shared" si="36"/>
        <v/>
      </c>
      <c r="BC140" s="3">
        <f t="shared" si="37"/>
        <v>0</v>
      </c>
      <c r="BD140" s="31" t="str">
        <f t="shared" si="38"/>
        <v/>
      </c>
      <c r="BE140" s="31" t="str">
        <f t="shared" si="39"/>
        <v/>
      </c>
      <c r="BF140" s="31" t="str">
        <f t="shared" si="40"/>
        <v/>
      </c>
      <c r="BG140" s="31" t="str">
        <f t="shared" si="41"/>
        <v/>
      </c>
      <c r="BH140" s="31" t="str">
        <f t="shared" si="42"/>
        <v/>
      </c>
      <c r="BI140" s="31" t="str">
        <f t="shared" si="43"/>
        <v/>
      </c>
      <c r="BJ140" s="84" t="str">
        <f t="shared" si="44"/>
        <v/>
      </c>
    </row>
    <row r="141" spans="1:62" x14ac:dyDescent="0.2">
      <c r="A141" s="48"/>
      <c r="B141" s="48"/>
      <c r="C141" s="48"/>
      <c r="D141" s="48"/>
      <c r="E141" s="48"/>
      <c r="F141" s="79"/>
      <c r="G141" s="48"/>
      <c r="H141" s="48"/>
      <c r="I141" s="49"/>
      <c r="J141" s="50"/>
      <c r="K141" s="50"/>
      <c r="L141" s="50"/>
      <c r="M141" s="50"/>
      <c r="N141" s="50"/>
      <c r="O141" s="50"/>
      <c r="P141" s="79"/>
      <c r="Q141" s="50"/>
      <c r="R141" s="79"/>
      <c r="S141" s="49"/>
      <c r="T141" s="79"/>
      <c r="U141" s="49"/>
      <c r="V141" s="49"/>
      <c r="W141" s="49"/>
      <c r="X141" s="85"/>
      <c r="Y141" s="85"/>
      <c r="Z141" s="85"/>
      <c r="AA141" s="85"/>
      <c r="AB141" s="85"/>
      <c r="AC141" s="48"/>
      <c r="AD141" s="85"/>
      <c r="AE141" s="48"/>
      <c r="AF141" s="85"/>
      <c r="AG141" s="48"/>
      <c r="AH141" s="85"/>
      <c r="AI141" s="48"/>
      <c r="AJ141" s="85"/>
      <c r="AK141" s="48"/>
      <c r="AL141" s="48"/>
      <c r="AM141" s="48"/>
      <c r="AN141" s="5" t="str">
        <f>IF(AND(ISNA((VLOOKUP(F141,'2 Maakoodit'!A:A,1,FALSE)))=TRUE,ISBLANK(F141)=FALSE),"Maakoodia ei löydy maalistalta. ","")</f>
        <v/>
      </c>
      <c r="AO141" s="5" t="str">
        <f>IF(AND(ISNA((VLOOKUP(P141,'3 Toimialat'!A:A,1,FALSE)))=TRUE,ISBLANK(P141)=FALSE),"1. toimialakoodia ei löydy toimialalistalta. ","")</f>
        <v/>
      </c>
      <c r="AP141" s="5" t="str">
        <f>IF(AND(ISNA((VLOOKUP(R141,'3 Toimialat'!A:A,1,FALSE)))=TRUE,ISBLANK(R141)=FALSE),"2. toimialakoodia ei löydy toimialalistalta. ","")</f>
        <v/>
      </c>
      <c r="AQ141" s="5" t="str">
        <f>IF(AND(ISNA((VLOOKUP(T141,'3 Toimialat'!A:A,1,FALSE)))=TRUE,ISBLANK(T141)=FALSE),"3. toimialakoodia ei löydy toimialalistalta. ","")</f>
        <v/>
      </c>
      <c r="AR141" s="31" t="str">
        <f t="shared" si="26"/>
        <v/>
      </c>
      <c r="AS141" s="31" t="str">
        <f t="shared" si="27"/>
        <v/>
      </c>
      <c r="AT141" s="31" t="str">
        <f t="shared" si="28"/>
        <v/>
      </c>
      <c r="AU141" s="31" t="str">
        <f t="shared" si="29"/>
        <v/>
      </c>
      <c r="AV141" s="31" t="str">
        <f t="shared" si="30"/>
        <v/>
      </c>
      <c r="AW141" s="31" t="str">
        <f t="shared" si="31"/>
        <v/>
      </c>
      <c r="AX141" s="31" t="str">
        <f t="shared" si="32"/>
        <v/>
      </c>
      <c r="AY141" s="31" t="str">
        <f t="shared" si="33"/>
        <v/>
      </c>
      <c r="AZ141" s="31" t="str">
        <f t="shared" si="34"/>
        <v/>
      </c>
      <c r="BA141" s="31" t="str">
        <f t="shared" si="35"/>
        <v/>
      </c>
      <c r="BB141" s="31" t="str">
        <f t="shared" si="36"/>
        <v/>
      </c>
      <c r="BC141" s="3">
        <f t="shared" si="37"/>
        <v>0</v>
      </c>
      <c r="BD141" s="31" t="str">
        <f t="shared" si="38"/>
        <v/>
      </c>
      <c r="BE141" s="31" t="str">
        <f t="shared" si="39"/>
        <v/>
      </c>
      <c r="BF141" s="31" t="str">
        <f t="shared" si="40"/>
        <v/>
      </c>
      <c r="BG141" s="31" t="str">
        <f t="shared" si="41"/>
        <v/>
      </c>
      <c r="BH141" s="31" t="str">
        <f t="shared" si="42"/>
        <v/>
      </c>
      <c r="BI141" s="31" t="str">
        <f t="shared" si="43"/>
        <v/>
      </c>
      <c r="BJ141" s="84" t="str">
        <f t="shared" si="44"/>
        <v/>
      </c>
    </row>
    <row r="142" spans="1:62" x14ac:dyDescent="0.2">
      <c r="A142" s="48"/>
      <c r="B142" s="48"/>
      <c r="C142" s="48"/>
      <c r="D142" s="48"/>
      <c r="E142" s="48"/>
      <c r="F142" s="79"/>
      <c r="G142" s="48"/>
      <c r="H142" s="48"/>
      <c r="I142" s="49"/>
      <c r="J142" s="50"/>
      <c r="K142" s="50"/>
      <c r="L142" s="50"/>
      <c r="M142" s="50"/>
      <c r="N142" s="50"/>
      <c r="O142" s="50"/>
      <c r="P142" s="79"/>
      <c r="Q142" s="50"/>
      <c r="R142" s="79"/>
      <c r="S142" s="49"/>
      <c r="T142" s="79"/>
      <c r="U142" s="49"/>
      <c r="V142" s="49"/>
      <c r="W142" s="49"/>
      <c r="X142" s="85"/>
      <c r="Y142" s="85"/>
      <c r="Z142" s="85"/>
      <c r="AA142" s="85"/>
      <c r="AB142" s="85"/>
      <c r="AC142" s="48"/>
      <c r="AD142" s="85"/>
      <c r="AE142" s="48"/>
      <c r="AF142" s="85"/>
      <c r="AG142" s="48"/>
      <c r="AH142" s="85"/>
      <c r="AI142" s="48"/>
      <c r="AJ142" s="85"/>
      <c r="AK142" s="48"/>
      <c r="AL142" s="48"/>
      <c r="AM142" s="48"/>
      <c r="AN142" s="5" t="str">
        <f>IF(AND(ISNA((VLOOKUP(F142,'2 Maakoodit'!A:A,1,FALSE)))=TRUE,ISBLANK(F142)=FALSE),"Maakoodia ei löydy maalistalta. ","")</f>
        <v/>
      </c>
      <c r="AO142" s="5" t="str">
        <f>IF(AND(ISNA((VLOOKUP(P142,'3 Toimialat'!A:A,1,FALSE)))=TRUE,ISBLANK(P142)=FALSE),"1. toimialakoodia ei löydy toimialalistalta. ","")</f>
        <v/>
      </c>
      <c r="AP142" s="5" t="str">
        <f>IF(AND(ISNA((VLOOKUP(R142,'3 Toimialat'!A:A,1,FALSE)))=TRUE,ISBLANK(R142)=FALSE),"2. toimialakoodia ei löydy toimialalistalta. ","")</f>
        <v/>
      </c>
      <c r="AQ142" s="5" t="str">
        <f>IF(AND(ISNA((VLOOKUP(T142,'3 Toimialat'!A:A,1,FALSE)))=TRUE,ISBLANK(T142)=FALSE),"3. toimialakoodia ei löydy toimialalistalta. ","")</f>
        <v/>
      </c>
      <c r="AR142" s="31" t="str">
        <f t="shared" si="26"/>
        <v/>
      </c>
      <c r="AS142" s="31" t="str">
        <f t="shared" si="27"/>
        <v/>
      </c>
      <c r="AT142" s="31" t="str">
        <f t="shared" si="28"/>
        <v/>
      </c>
      <c r="AU142" s="31" t="str">
        <f t="shared" si="29"/>
        <v/>
      </c>
      <c r="AV142" s="31" t="str">
        <f t="shared" si="30"/>
        <v/>
      </c>
      <c r="AW142" s="31" t="str">
        <f t="shared" si="31"/>
        <v/>
      </c>
      <c r="AX142" s="31" t="str">
        <f t="shared" si="32"/>
        <v/>
      </c>
      <c r="AY142" s="31" t="str">
        <f t="shared" si="33"/>
        <v/>
      </c>
      <c r="AZ142" s="31" t="str">
        <f t="shared" si="34"/>
        <v/>
      </c>
      <c r="BA142" s="31" t="str">
        <f t="shared" si="35"/>
        <v/>
      </c>
      <c r="BB142" s="31" t="str">
        <f t="shared" si="36"/>
        <v/>
      </c>
      <c r="BC142" s="3">
        <f t="shared" si="37"/>
        <v>0</v>
      </c>
      <c r="BD142" s="31" t="str">
        <f t="shared" si="38"/>
        <v/>
      </c>
      <c r="BE142" s="31" t="str">
        <f t="shared" si="39"/>
        <v/>
      </c>
      <c r="BF142" s="31" t="str">
        <f t="shared" si="40"/>
        <v/>
      </c>
      <c r="BG142" s="31" t="str">
        <f t="shared" si="41"/>
        <v/>
      </c>
      <c r="BH142" s="31" t="str">
        <f t="shared" si="42"/>
        <v/>
      </c>
      <c r="BI142" s="31" t="str">
        <f t="shared" si="43"/>
        <v/>
      </c>
      <c r="BJ142" s="84" t="str">
        <f t="shared" si="44"/>
        <v/>
      </c>
    </row>
    <row r="143" spans="1:62" x14ac:dyDescent="0.2">
      <c r="A143" s="48"/>
      <c r="B143" s="48"/>
      <c r="C143" s="48"/>
      <c r="D143" s="48"/>
      <c r="E143" s="48"/>
      <c r="F143" s="79"/>
      <c r="G143" s="48"/>
      <c r="H143" s="48"/>
      <c r="I143" s="49"/>
      <c r="J143" s="50"/>
      <c r="K143" s="50"/>
      <c r="L143" s="50"/>
      <c r="M143" s="50"/>
      <c r="N143" s="50"/>
      <c r="O143" s="50"/>
      <c r="P143" s="79"/>
      <c r="Q143" s="50"/>
      <c r="R143" s="79"/>
      <c r="S143" s="49"/>
      <c r="T143" s="79"/>
      <c r="U143" s="49"/>
      <c r="V143" s="49"/>
      <c r="W143" s="49"/>
      <c r="X143" s="85"/>
      <c r="Y143" s="85"/>
      <c r="Z143" s="85"/>
      <c r="AA143" s="85"/>
      <c r="AB143" s="85"/>
      <c r="AC143" s="48"/>
      <c r="AD143" s="85"/>
      <c r="AE143" s="48"/>
      <c r="AF143" s="85"/>
      <c r="AG143" s="48"/>
      <c r="AH143" s="85"/>
      <c r="AI143" s="48"/>
      <c r="AJ143" s="85"/>
      <c r="AK143" s="48"/>
      <c r="AL143" s="48"/>
      <c r="AM143" s="48"/>
      <c r="AN143" s="5" t="str">
        <f>IF(AND(ISNA((VLOOKUP(F143,'2 Maakoodit'!A:A,1,FALSE)))=TRUE,ISBLANK(F143)=FALSE),"Maakoodia ei löydy maalistalta. ","")</f>
        <v/>
      </c>
      <c r="AO143" s="5" t="str">
        <f>IF(AND(ISNA((VLOOKUP(P143,'3 Toimialat'!A:A,1,FALSE)))=TRUE,ISBLANK(P143)=FALSE),"1. toimialakoodia ei löydy toimialalistalta. ","")</f>
        <v/>
      </c>
      <c r="AP143" s="5" t="str">
        <f>IF(AND(ISNA((VLOOKUP(R143,'3 Toimialat'!A:A,1,FALSE)))=TRUE,ISBLANK(R143)=FALSE),"2. toimialakoodia ei löydy toimialalistalta. ","")</f>
        <v/>
      </c>
      <c r="AQ143" s="5" t="str">
        <f>IF(AND(ISNA((VLOOKUP(T143,'3 Toimialat'!A:A,1,FALSE)))=TRUE,ISBLANK(T143)=FALSE),"3. toimialakoodia ei löydy toimialalistalta. ","")</f>
        <v/>
      </c>
      <c r="AR143" s="31" t="str">
        <f t="shared" ref="AR143:AR206" si="45">IF(AND(AC143&gt;50,OR(AB143=1,AB143=0,AB143="")),"Jos biodiversity osatavoite, %-osuuden maksimi on 50. ","")</f>
        <v/>
      </c>
      <c r="AS143" s="31" t="str">
        <f t="shared" ref="AS143:AS206" si="46">IF(AND(AND(AD143&gt;0,AD143&lt;50),OR(AC143=2,AC143="")),"Jos biodiversity päätavoite, %-osuuden minimi on 50. ","")</f>
        <v/>
      </c>
      <c r="AT143" s="31" t="str">
        <f t="shared" ref="AT143:AT206" si="47">IF(AND(AE143&gt;50,OR(AD143=1,AD143=0,AD143="")),"Jos Climate change - mitigation osatavoite, %-osuuden maksimi on 50. ","")</f>
        <v/>
      </c>
      <c r="AU143" s="31" t="str">
        <f t="shared" ref="AU143:AU206" si="48">IF(AND(AND(AE143&gt;0,AE143&lt;50),OR(AD143=2,AD143="")),"Jos Climate change - mitigation päätavoite, %-osuuden minimi on 50. ","")</f>
        <v/>
      </c>
      <c r="AV143" s="31" t="str">
        <f t="shared" ref="AV143:AV206" si="49">IF(AND(AG143&gt;50,OR(AF143=1,AF143=0,AF143="")),"Jos Climate change - adaptation osatavoite, %-osuuden maksimi on 50. ","")</f>
        <v/>
      </c>
      <c r="AW143" s="31" t="str">
        <f t="shared" ref="AW143:AW206" si="50">IF(AND(AND(AG143&gt;0,AG143&lt;50),OR(AF143=2,AF143="")),"Jos Climate change - adaptation päätavoite, %-osuuden minimi on 50. ","")</f>
        <v/>
      </c>
      <c r="AX143" s="31" t="str">
        <f t="shared" ref="AX143:AX206" si="51">IF(AND(AI143&gt;50,OR(AH143=1,AH143=0,AH143="")),"Jos Desertification osatavoite, %-osuuden maksimi on 50. ","")</f>
        <v/>
      </c>
      <c r="AY143" s="31" t="str">
        <f t="shared" ref="AY143:AY206" si="52">IF(AND(AND(AI143&gt;0,AI143&lt;50),OR(AH143=2,AH143="")),"Jos Desertification päätavoite, %-osuuden minimi on 50. ","")</f>
        <v/>
      </c>
      <c r="AZ143" s="31" t="str">
        <f t="shared" ref="AZ143:AZ206" si="53">IF(AND(NOT(A143=""),B143=""),"Lisää uusi projektikoodi. ","")</f>
        <v/>
      </c>
      <c r="BA143" s="31" t="str">
        <f t="shared" ref="BA143:BA206" si="54">IF(LEN(C143)&gt;140,"Project name in Finnish on yli 140 merkkiä. ","")</f>
        <v/>
      </c>
      <c r="BB143" s="31" t="str">
        <f t="shared" ref="BB143:BB206" si="55">IF(LEN(D143)&gt;140,"Project name in English on yli 140 merkkiä. ","")</f>
        <v/>
      </c>
      <c r="BC143" s="3">
        <f t="shared" ref="BC143:BC206" si="56">IF(Q143=MAX(Q143,S143,U143),P143,IF(S143=MAX(Q143,S143,U143),R143,T143))</f>
        <v>0</v>
      </c>
      <c r="BD143" s="31" t="str">
        <f t="shared" ref="BD143:BD206" si="57">IF(LEN(V143)&gt;2500,"Project description in Finnish on yli 2500 merkkiä. ","")</f>
        <v/>
      </c>
      <c r="BE143" s="31" t="str">
        <f t="shared" ref="BE143:BE206" si="58">IF(LEN(W143)&gt;2500,"Project description in English on yli 2500 merkkiä. ","")</f>
        <v/>
      </c>
      <c r="BF143" s="31" t="str">
        <f t="shared" ref="BF143:BF206" si="59">IF(AND(OR(BC143=15170,BC143=15180),NOT(X143=2)),"Jos purpose code on 15170 tai 15180 tulee gender markkerin olla 2. ","")</f>
        <v/>
      </c>
      <c r="BG143" s="31" t="str">
        <f t="shared" ref="BG143:BG206" si="60">IF(AND(LEFT(BC143,3)=410,NOT(Y143=2)),"Purpose code kuuluu ympäristonsuojeluun (410**) mutta aid to environment markkeri ei ole 2. ","")</f>
        <v/>
      </c>
      <c r="BH143" s="31" t="str">
        <f t="shared" ref="BH143:BH206" si="61">IF(AND(NOT(Z143=2),OR(BC143=15111,BC143=15117,BC143=15118,BC143=15119,BC143=15112,BC143=15128,BC143=15129,BC143=15185,BC143=15113,BC143=15130,BC143=15131,BC143=15132,BC143=15133,BC143=15134,BC143=15135,BC143=15136,BC143=15137,BC143=15150,BC143=15151,BC143=15152,BC143=15153,BC143=15160,BC143=15210,BC143=15220,BC143=15230,BC143=15240,BC143=15261)),"Suurin merkitty purpose code vaatii että PDGG markkeri on 2. ","")</f>
        <v/>
      </c>
      <c r="BI143" s="31" t="str">
        <f t="shared" ref="BI143:BI206" si="62">IF(AND(BC143=41030,NOT(AB143=2)),"Purpose code on 41030 mutta Biodiversiteetti markkeri ei ole 2. ","")</f>
        <v/>
      </c>
      <c r="BJ143" s="84" t="str">
        <f t="shared" ref="BJ143:BJ206" si="63">AN143&amp;AO143&amp;AP143&amp;AQ143&amp;AR143&amp;AS143&amp;AT143&amp;AU143&amp;AV143&amp;AW143&amp;AX143&amp;AY143&amp;AZ143&amp;BA143&amp;BB143&amp;BD143&amp;BE143&amp;BF143&amp;BG143&amp;BH143&amp;BI143</f>
        <v/>
      </c>
    </row>
    <row r="144" spans="1:62" x14ac:dyDescent="0.2">
      <c r="A144" s="48"/>
      <c r="B144" s="48"/>
      <c r="C144" s="48"/>
      <c r="D144" s="48"/>
      <c r="E144" s="48"/>
      <c r="F144" s="79"/>
      <c r="G144" s="48"/>
      <c r="H144" s="48"/>
      <c r="I144" s="49"/>
      <c r="J144" s="50"/>
      <c r="K144" s="50"/>
      <c r="L144" s="50"/>
      <c r="M144" s="50"/>
      <c r="N144" s="50"/>
      <c r="O144" s="50"/>
      <c r="P144" s="79"/>
      <c r="Q144" s="50"/>
      <c r="R144" s="79"/>
      <c r="S144" s="49"/>
      <c r="T144" s="79"/>
      <c r="U144" s="49"/>
      <c r="V144" s="49"/>
      <c r="W144" s="49"/>
      <c r="X144" s="85"/>
      <c r="Y144" s="85"/>
      <c r="Z144" s="85"/>
      <c r="AA144" s="85"/>
      <c r="AB144" s="85"/>
      <c r="AC144" s="48"/>
      <c r="AD144" s="85"/>
      <c r="AE144" s="48"/>
      <c r="AF144" s="85"/>
      <c r="AG144" s="48"/>
      <c r="AH144" s="85"/>
      <c r="AI144" s="48"/>
      <c r="AJ144" s="85"/>
      <c r="AK144" s="48"/>
      <c r="AL144" s="48"/>
      <c r="AM144" s="48"/>
      <c r="AN144" s="5" t="str">
        <f>IF(AND(ISNA((VLOOKUP(F144,'2 Maakoodit'!A:A,1,FALSE)))=TRUE,ISBLANK(F144)=FALSE),"Maakoodia ei löydy maalistalta. ","")</f>
        <v/>
      </c>
      <c r="AO144" s="5" t="str">
        <f>IF(AND(ISNA((VLOOKUP(P144,'3 Toimialat'!A:A,1,FALSE)))=TRUE,ISBLANK(P144)=FALSE),"1. toimialakoodia ei löydy toimialalistalta. ","")</f>
        <v/>
      </c>
      <c r="AP144" s="5" t="str">
        <f>IF(AND(ISNA((VLOOKUP(R144,'3 Toimialat'!A:A,1,FALSE)))=TRUE,ISBLANK(R144)=FALSE),"2. toimialakoodia ei löydy toimialalistalta. ","")</f>
        <v/>
      </c>
      <c r="AQ144" s="5" t="str">
        <f>IF(AND(ISNA((VLOOKUP(T144,'3 Toimialat'!A:A,1,FALSE)))=TRUE,ISBLANK(T144)=FALSE),"3. toimialakoodia ei löydy toimialalistalta. ","")</f>
        <v/>
      </c>
      <c r="AR144" s="31" t="str">
        <f t="shared" si="45"/>
        <v/>
      </c>
      <c r="AS144" s="31" t="str">
        <f t="shared" si="46"/>
        <v/>
      </c>
      <c r="AT144" s="31" t="str">
        <f t="shared" si="47"/>
        <v/>
      </c>
      <c r="AU144" s="31" t="str">
        <f t="shared" si="48"/>
        <v/>
      </c>
      <c r="AV144" s="31" t="str">
        <f t="shared" si="49"/>
        <v/>
      </c>
      <c r="AW144" s="31" t="str">
        <f t="shared" si="50"/>
        <v/>
      </c>
      <c r="AX144" s="31" t="str">
        <f t="shared" si="51"/>
        <v/>
      </c>
      <c r="AY144" s="31" t="str">
        <f t="shared" si="52"/>
        <v/>
      </c>
      <c r="AZ144" s="31" t="str">
        <f t="shared" si="53"/>
        <v/>
      </c>
      <c r="BA144" s="31" t="str">
        <f t="shared" si="54"/>
        <v/>
      </c>
      <c r="BB144" s="31" t="str">
        <f t="shared" si="55"/>
        <v/>
      </c>
      <c r="BC144" s="3">
        <f t="shared" si="56"/>
        <v>0</v>
      </c>
      <c r="BD144" s="31" t="str">
        <f t="shared" si="57"/>
        <v/>
      </c>
      <c r="BE144" s="31" t="str">
        <f t="shared" si="58"/>
        <v/>
      </c>
      <c r="BF144" s="31" t="str">
        <f t="shared" si="59"/>
        <v/>
      </c>
      <c r="BG144" s="31" t="str">
        <f t="shared" si="60"/>
        <v/>
      </c>
      <c r="BH144" s="31" t="str">
        <f t="shared" si="61"/>
        <v/>
      </c>
      <c r="BI144" s="31" t="str">
        <f t="shared" si="62"/>
        <v/>
      </c>
      <c r="BJ144" s="84" t="str">
        <f t="shared" si="63"/>
        <v/>
      </c>
    </row>
    <row r="145" spans="1:62" x14ac:dyDescent="0.2">
      <c r="A145" s="48"/>
      <c r="B145" s="48"/>
      <c r="C145" s="48"/>
      <c r="D145" s="48"/>
      <c r="E145" s="48"/>
      <c r="F145" s="79"/>
      <c r="G145" s="48"/>
      <c r="H145" s="48"/>
      <c r="I145" s="49"/>
      <c r="J145" s="50"/>
      <c r="K145" s="50"/>
      <c r="L145" s="50"/>
      <c r="M145" s="50"/>
      <c r="N145" s="50"/>
      <c r="O145" s="50"/>
      <c r="P145" s="79"/>
      <c r="Q145" s="50"/>
      <c r="R145" s="79"/>
      <c r="S145" s="49"/>
      <c r="T145" s="79"/>
      <c r="U145" s="49"/>
      <c r="V145" s="49"/>
      <c r="W145" s="49"/>
      <c r="X145" s="85"/>
      <c r="Y145" s="85"/>
      <c r="Z145" s="85"/>
      <c r="AA145" s="85"/>
      <c r="AB145" s="85"/>
      <c r="AC145" s="48"/>
      <c r="AD145" s="85"/>
      <c r="AE145" s="48"/>
      <c r="AF145" s="85"/>
      <c r="AG145" s="48"/>
      <c r="AH145" s="85"/>
      <c r="AI145" s="48"/>
      <c r="AJ145" s="85"/>
      <c r="AK145" s="48"/>
      <c r="AL145" s="48"/>
      <c r="AM145" s="48"/>
      <c r="AN145" s="5" t="str">
        <f>IF(AND(ISNA((VLOOKUP(F145,'2 Maakoodit'!A:A,1,FALSE)))=TRUE,ISBLANK(F145)=FALSE),"Maakoodia ei löydy maalistalta. ","")</f>
        <v/>
      </c>
      <c r="AO145" s="5" t="str">
        <f>IF(AND(ISNA((VLOOKUP(P145,'3 Toimialat'!A:A,1,FALSE)))=TRUE,ISBLANK(P145)=FALSE),"1. toimialakoodia ei löydy toimialalistalta. ","")</f>
        <v/>
      </c>
      <c r="AP145" s="5" t="str">
        <f>IF(AND(ISNA((VLOOKUP(R145,'3 Toimialat'!A:A,1,FALSE)))=TRUE,ISBLANK(R145)=FALSE),"2. toimialakoodia ei löydy toimialalistalta. ","")</f>
        <v/>
      </c>
      <c r="AQ145" s="5" t="str">
        <f>IF(AND(ISNA((VLOOKUP(T145,'3 Toimialat'!A:A,1,FALSE)))=TRUE,ISBLANK(T145)=FALSE),"3. toimialakoodia ei löydy toimialalistalta. ","")</f>
        <v/>
      </c>
      <c r="AR145" s="31" t="str">
        <f t="shared" si="45"/>
        <v/>
      </c>
      <c r="AS145" s="31" t="str">
        <f t="shared" si="46"/>
        <v/>
      </c>
      <c r="AT145" s="31" t="str">
        <f t="shared" si="47"/>
        <v/>
      </c>
      <c r="AU145" s="31" t="str">
        <f t="shared" si="48"/>
        <v/>
      </c>
      <c r="AV145" s="31" t="str">
        <f t="shared" si="49"/>
        <v/>
      </c>
      <c r="AW145" s="31" t="str">
        <f t="shared" si="50"/>
        <v/>
      </c>
      <c r="AX145" s="31" t="str">
        <f t="shared" si="51"/>
        <v/>
      </c>
      <c r="AY145" s="31" t="str">
        <f t="shared" si="52"/>
        <v/>
      </c>
      <c r="AZ145" s="31" t="str">
        <f t="shared" si="53"/>
        <v/>
      </c>
      <c r="BA145" s="31" t="str">
        <f t="shared" si="54"/>
        <v/>
      </c>
      <c r="BB145" s="31" t="str">
        <f t="shared" si="55"/>
        <v/>
      </c>
      <c r="BC145" s="3">
        <f t="shared" si="56"/>
        <v>0</v>
      </c>
      <c r="BD145" s="31" t="str">
        <f t="shared" si="57"/>
        <v/>
      </c>
      <c r="BE145" s="31" t="str">
        <f t="shared" si="58"/>
        <v/>
      </c>
      <c r="BF145" s="31" t="str">
        <f t="shared" si="59"/>
        <v/>
      </c>
      <c r="BG145" s="31" t="str">
        <f t="shared" si="60"/>
        <v/>
      </c>
      <c r="BH145" s="31" t="str">
        <f t="shared" si="61"/>
        <v/>
      </c>
      <c r="BI145" s="31" t="str">
        <f t="shared" si="62"/>
        <v/>
      </c>
      <c r="BJ145" s="84" t="str">
        <f t="shared" si="63"/>
        <v/>
      </c>
    </row>
    <row r="146" spans="1:62" x14ac:dyDescent="0.2">
      <c r="A146" s="48"/>
      <c r="B146" s="48"/>
      <c r="C146" s="48"/>
      <c r="D146" s="48"/>
      <c r="E146" s="48"/>
      <c r="F146" s="79"/>
      <c r="G146" s="48"/>
      <c r="H146" s="48"/>
      <c r="I146" s="49"/>
      <c r="J146" s="50"/>
      <c r="K146" s="50"/>
      <c r="L146" s="50"/>
      <c r="M146" s="50"/>
      <c r="N146" s="50"/>
      <c r="O146" s="50"/>
      <c r="P146" s="79"/>
      <c r="Q146" s="50"/>
      <c r="R146" s="79"/>
      <c r="S146" s="49"/>
      <c r="T146" s="79"/>
      <c r="U146" s="49"/>
      <c r="V146" s="49"/>
      <c r="W146" s="49"/>
      <c r="X146" s="85"/>
      <c r="Y146" s="85"/>
      <c r="Z146" s="85"/>
      <c r="AA146" s="85"/>
      <c r="AB146" s="85"/>
      <c r="AC146" s="48"/>
      <c r="AD146" s="85"/>
      <c r="AE146" s="48"/>
      <c r="AF146" s="85"/>
      <c r="AG146" s="48"/>
      <c r="AH146" s="85"/>
      <c r="AI146" s="48"/>
      <c r="AJ146" s="85"/>
      <c r="AK146" s="48"/>
      <c r="AL146" s="48"/>
      <c r="AM146" s="48"/>
      <c r="AN146" s="5" t="str">
        <f>IF(AND(ISNA((VLOOKUP(F146,'2 Maakoodit'!A:A,1,FALSE)))=TRUE,ISBLANK(F146)=FALSE),"Maakoodia ei löydy maalistalta. ","")</f>
        <v/>
      </c>
      <c r="AO146" s="5" t="str">
        <f>IF(AND(ISNA((VLOOKUP(P146,'3 Toimialat'!A:A,1,FALSE)))=TRUE,ISBLANK(P146)=FALSE),"1. toimialakoodia ei löydy toimialalistalta. ","")</f>
        <v/>
      </c>
      <c r="AP146" s="5" t="str">
        <f>IF(AND(ISNA((VLOOKUP(R146,'3 Toimialat'!A:A,1,FALSE)))=TRUE,ISBLANK(R146)=FALSE),"2. toimialakoodia ei löydy toimialalistalta. ","")</f>
        <v/>
      </c>
      <c r="AQ146" s="5" t="str">
        <f>IF(AND(ISNA((VLOOKUP(T146,'3 Toimialat'!A:A,1,FALSE)))=TRUE,ISBLANK(T146)=FALSE),"3. toimialakoodia ei löydy toimialalistalta. ","")</f>
        <v/>
      </c>
      <c r="AR146" s="31" t="str">
        <f t="shared" si="45"/>
        <v/>
      </c>
      <c r="AS146" s="31" t="str">
        <f t="shared" si="46"/>
        <v/>
      </c>
      <c r="AT146" s="31" t="str">
        <f t="shared" si="47"/>
        <v/>
      </c>
      <c r="AU146" s="31" t="str">
        <f t="shared" si="48"/>
        <v/>
      </c>
      <c r="AV146" s="31" t="str">
        <f t="shared" si="49"/>
        <v/>
      </c>
      <c r="AW146" s="31" t="str">
        <f t="shared" si="50"/>
        <v/>
      </c>
      <c r="AX146" s="31" t="str">
        <f t="shared" si="51"/>
        <v/>
      </c>
      <c r="AY146" s="31" t="str">
        <f t="shared" si="52"/>
        <v/>
      </c>
      <c r="AZ146" s="31" t="str">
        <f t="shared" si="53"/>
        <v/>
      </c>
      <c r="BA146" s="31" t="str">
        <f t="shared" si="54"/>
        <v/>
      </c>
      <c r="BB146" s="31" t="str">
        <f t="shared" si="55"/>
        <v/>
      </c>
      <c r="BC146" s="3">
        <f t="shared" si="56"/>
        <v>0</v>
      </c>
      <c r="BD146" s="31" t="str">
        <f t="shared" si="57"/>
        <v/>
      </c>
      <c r="BE146" s="31" t="str">
        <f t="shared" si="58"/>
        <v/>
      </c>
      <c r="BF146" s="31" t="str">
        <f t="shared" si="59"/>
        <v/>
      </c>
      <c r="BG146" s="31" t="str">
        <f t="shared" si="60"/>
        <v/>
      </c>
      <c r="BH146" s="31" t="str">
        <f t="shared" si="61"/>
        <v/>
      </c>
      <c r="BI146" s="31" t="str">
        <f t="shared" si="62"/>
        <v/>
      </c>
      <c r="BJ146" s="84" t="str">
        <f t="shared" si="63"/>
        <v/>
      </c>
    </row>
    <row r="147" spans="1:62" x14ac:dyDescent="0.2">
      <c r="A147" s="48"/>
      <c r="B147" s="48"/>
      <c r="C147" s="48"/>
      <c r="D147" s="48"/>
      <c r="E147" s="48"/>
      <c r="F147" s="79"/>
      <c r="G147" s="48"/>
      <c r="H147" s="48"/>
      <c r="I147" s="49"/>
      <c r="J147" s="50"/>
      <c r="K147" s="50"/>
      <c r="L147" s="50"/>
      <c r="M147" s="50"/>
      <c r="N147" s="50"/>
      <c r="O147" s="50"/>
      <c r="P147" s="79"/>
      <c r="Q147" s="50"/>
      <c r="R147" s="79"/>
      <c r="S147" s="49"/>
      <c r="T147" s="79"/>
      <c r="U147" s="49"/>
      <c r="V147" s="49"/>
      <c r="W147" s="49"/>
      <c r="X147" s="85"/>
      <c r="Y147" s="85"/>
      <c r="Z147" s="85"/>
      <c r="AA147" s="85"/>
      <c r="AB147" s="85"/>
      <c r="AC147" s="48"/>
      <c r="AD147" s="85"/>
      <c r="AE147" s="48"/>
      <c r="AF147" s="85"/>
      <c r="AG147" s="48"/>
      <c r="AH147" s="85"/>
      <c r="AI147" s="48"/>
      <c r="AJ147" s="85"/>
      <c r="AK147" s="48"/>
      <c r="AL147" s="48"/>
      <c r="AM147" s="48"/>
      <c r="AN147" s="5" t="str">
        <f>IF(AND(ISNA((VLOOKUP(F147,'2 Maakoodit'!A:A,1,FALSE)))=TRUE,ISBLANK(F147)=FALSE),"Maakoodia ei löydy maalistalta. ","")</f>
        <v/>
      </c>
      <c r="AO147" s="5" t="str">
        <f>IF(AND(ISNA((VLOOKUP(P147,'3 Toimialat'!A:A,1,FALSE)))=TRUE,ISBLANK(P147)=FALSE),"1. toimialakoodia ei löydy toimialalistalta. ","")</f>
        <v/>
      </c>
      <c r="AP147" s="5" t="str">
        <f>IF(AND(ISNA((VLOOKUP(R147,'3 Toimialat'!A:A,1,FALSE)))=TRUE,ISBLANK(R147)=FALSE),"2. toimialakoodia ei löydy toimialalistalta. ","")</f>
        <v/>
      </c>
      <c r="AQ147" s="5" t="str">
        <f>IF(AND(ISNA((VLOOKUP(T147,'3 Toimialat'!A:A,1,FALSE)))=TRUE,ISBLANK(T147)=FALSE),"3. toimialakoodia ei löydy toimialalistalta. ","")</f>
        <v/>
      </c>
      <c r="AR147" s="31" t="str">
        <f t="shared" si="45"/>
        <v/>
      </c>
      <c r="AS147" s="31" t="str">
        <f t="shared" si="46"/>
        <v/>
      </c>
      <c r="AT147" s="31" t="str">
        <f t="shared" si="47"/>
        <v/>
      </c>
      <c r="AU147" s="31" t="str">
        <f t="shared" si="48"/>
        <v/>
      </c>
      <c r="AV147" s="31" t="str">
        <f t="shared" si="49"/>
        <v/>
      </c>
      <c r="AW147" s="31" t="str">
        <f t="shared" si="50"/>
        <v/>
      </c>
      <c r="AX147" s="31" t="str">
        <f t="shared" si="51"/>
        <v/>
      </c>
      <c r="AY147" s="31" t="str">
        <f t="shared" si="52"/>
        <v/>
      </c>
      <c r="AZ147" s="31" t="str">
        <f t="shared" si="53"/>
        <v/>
      </c>
      <c r="BA147" s="31" t="str">
        <f t="shared" si="54"/>
        <v/>
      </c>
      <c r="BB147" s="31" t="str">
        <f t="shared" si="55"/>
        <v/>
      </c>
      <c r="BC147" s="3">
        <f t="shared" si="56"/>
        <v>0</v>
      </c>
      <c r="BD147" s="31" t="str">
        <f t="shared" si="57"/>
        <v/>
      </c>
      <c r="BE147" s="31" t="str">
        <f t="shared" si="58"/>
        <v/>
      </c>
      <c r="BF147" s="31" t="str">
        <f t="shared" si="59"/>
        <v/>
      </c>
      <c r="BG147" s="31" t="str">
        <f t="shared" si="60"/>
        <v/>
      </c>
      <c r="BH147" s="31" t="str">
        <f t="shared" si="61"/>
        <v/>
      </c>
      <c r="BI147" s="31" t="str">
        <f t="shared" si="62"/>
        <v/>
      </c>
      <c r="BJ147" s="84" t="str">
        <f t="shared" si="63"/>
        <v/>
      </c>
    </row>
    <row r="148" spans="1:62" x14ac:dyDescent="0.2">
      <c r="A148" s="48"/>
      <c r="B148" s="48"/>
      <c r="C148" s="48"/>
      <c r="D148" s="48"/>
      <c r="E148" s="48"/>
      <c r="F148" s="79"/>
      <c r="G148" s="48"/>
      <c r="H148" s="48"/>
      <c r="I148" s="49"/>
      <c r="J148" s="50"/>
      <c r="K148" s="50"/>
      <c r="L148" s="50"/>
      <c r="M148" s="50"/>
      <c r="N148" s="50"/>
      <c r="O148" s="50"/>
      <c r="P148" s="79"/>
      <c r="Q148" s="50"/>
      <c r="R148" s="79"/>
      <c r="S148" s="49"/>
      <c r="T148" s="79"/>
      <c r="U148" s="49"/>
      <c r="V148" s="49"/>
      <c r="W148" s="49"/>
      <c r="X148" s="85"/>
      <c r="Y148" s="85"/>
      <c r="Z148" s="85"/>
      <c r="AA148" s="85"/>
      <c r="AB148" s="85"/>
      <c r="AC148" s="48"/>
      <c r="AD148" s="85"/>
      <c r="AE148" s="48"/>
      <c r="AF148" s="85"/>
      <c r="AG148" s="48"/>
      <c r="AH148" s="85"/>
      <c r="AI148" s="48"/>
      <c r="AJ148" s="85"/>
      <c r="AK148" s="48"/>
      <c r="AL148" s="48"/>
      <c r="AM148" s="48"/>
      <c r="AN148" s="5" t="str">
        <f>IF(AND(ISNA((VLOOKUP(F148,'2 Maakoodit'!A:A,1,FALSE)))=TRUE,ISBLANK(F148)=FALSE),"Maakoodia ei löydy maalistalta. ","")</f>
        <v/>
      </c>
      <c r="AO148" s="5" t="str">
        <f>IF(AND(ISNA((VLOOKUP(P148,'3 Toimialat'!A:A,1,FALSE)))=TRUE,ISBLANK(P148)=FALSE),"1. toimialakoodia ei löydy toimialalistalta. ","")</f>
        <v/>
      </c>
      <c r="AP148" s="5" t="str">
        <f>IF(AND(ISNA((VLOOKUP(R148,'3 Toimialat'!A:A,1,FALSE)))=TRUE,ISBLANK(R148)=FALSE),"2. toimialakoodia ei löydy toimialalistalta. ","")</f>
        <v/>
      </c>
      <c r="AQ148" s="5" t="str">
        <f>IF(AND(ISNA((VLOOKUP(T148,'3 Toimialat'!A:A,1,FALSE)))=TRUE,ISBLANK(T148)=FALSE),"3. toimialakoodia ei löydy toimialalistalta. ","")</f>
        <v/>
      </c>
      <c r="AR148" s="31" t="str">
        <f t="shared" si="45"/>
        <v/>
      </c>
      <c r="AS148" s="31" t="str">
        <f t="shared" si="46"/>
        <v/>
      </c>
      <c r="AT148" s="31" t="str">
        <f t="shared" si="47"/>
        <v/>
      </c>
      <c r="AU148" s="31" t="str">
        <f t="shared" si="48"/>
        <v/>
      </c>
      <c r="AV148" s="31" t="str">
        <f t="shared" si="49"/>
        <v/>
      </c>
      <c r="AW148" s="31" t="str">
        <f t="shared" si="50"/>
        <v/>
      </c>
      <c r="AX148" s="31" t="str">
        <f t="shared" si="51"/>
        <v/>
      </c>
      <c r="AY148" s="31" t="str">
        <f t="shared" si="52"/>
        <v/>
      </c>
      <c r="AZ148" s="31" t="str">
        <f t="shared" si="53"/>
        <v/>
      </c>
      <c r="BA148" s="31" t="str">
        <f t="shared" si="54"/>
        <v/>
      </c>
      <c r="BB148" s="31" t="str">
        <f t="shared" si="55"/>
        <v/>
      </c>
      <c r="BC148" s="3">
        <f t="shared" si="56"/>
        <v>0</v>
      </c>
      <c r="BD148" s="31" t="str">
        <f t="shared" si="57"/>
        <v/>
      </c>
      <c r="BE148" s="31" t="str">
        <f t="shared" si="58"/>
        <v/>
      </c>
      <c r="BF148" s="31" t="str">
        <f t="shared" si="59"/>
        <v/>
      </c>
      <c r="BG148" s="31" t="str">
        <f t="shared" si="60"/>
        <v/>
      </c>
      <c r="BH148" s="31" t="str">
        <f t="shared" si="61"/>
        <v/>
      </c>
      <c r="BI148" s="31" t="str">
        <f t="shared" si="62"/>
        <v/>
      </c>
      <c r="BJ148" s="84" t="str">
        <f t="shared" si="63"/>
        <v/>
      </c>
    </row>
    <row r="149" spans="1:62" x14ac:dyDescent="0.2">
      <c r="A149" s="48"/>
      <c r="B149" s="48"/>
      <c r="C149" s="48"/>
      <c r="D149" s="48"/>
      <c r="E149" s="48"/>
      <c r="F149" s="79"/>
      <c r="G149" s="48"/>
      <c r="H149" s="48"/>
      <c r="I149" s="49"/>
      <c r="J149" s="50"/>
      <c r="K149" s="50"/>
      <c r="L149" s="50"/>
      <c r="M149" s="50"/>
      <c r="N149" s="50"/>
      <c r="O149" s="50"/>
      <c r="P149" s="79"/>
      <c r="Q149" s="50"/>
      <c r="R149" s="79"/>
      <c r="S149" s="49"/>
      <c r="T149" s="79"/>
      <c r="U149" s="49"/>
      <c r="V149" s="49"/>
      <c r="W149" s="49"/>
      <c r="X149" s="85"/>
      <c r="Y149" s="85"/>
      <c r="Z149" s="85"/>
      <c r="AA149" s="85"/>
      <c r="AB149" s="85"/>
      <c r="AC149" s="48"/>
      <c r="AD149" s="85"/>
      <c r="AE149" s="48"/>
      <c r="AF149" s="85"/>
      <c r="AG149" s="48"/>
      <c r="AH149" s="85"/>
      <c r="AI149" s="48"/>
      <c r="AJ149" s="85"/>
      <c r="AK149" s="48"/>
      <c r="AL149" s="48"/>
      <c r="AM149" s="48"/>
      <c r="AN149" s="5" t="str">
        <f>IF(AND(ISNA((VLOOKUP(F149,'2 Maakoodit'!A:A,1,FALSE)))=TRUE,ISBLANK(F149)=FALSE),"Maakoodia ei löydy maalistalta. ","")</f>
        <v/>
      </c>
      <c r="AO149" s="5" t="str">
        <f>IF(AND(ISNA((VLOOKUP(P149,'3 Toimialat'!A:A,1,FALSE)))=TRUE,ISBLANK(P149)=FALSE),"1. toimialakoodia ei löydy toimialalistalta. ","")</f>
        <v/>
      </c>
      <c r="AP149" s="5" t="str">
        <f>IF(AND(ISNA((VLOOKUP(R149,'3 Toimialat'!A:A,1,FALSE)))=TRUE,ISBLANK(R149)=FALSE),"2. toimialakoodia ei löydy toimialalistalta. ","")</f>
        <v/>
      </c>
      <c r="AQ149" s="5" t="str">
        <f>IF(AND(ISNA((VLOOKUP(T149,'3 Toimialat'!A:A,1,FALSE)))=TRUE,ISBLANK(T149)=FALSE),"3. toimialakoodia ei löydy toimialalistalta. ","")</f>
        <v/>
      </c>
      <c r="AR149" s="31" t="str">
        <f t="shared" si="45"/>
        <v/>
      </c>
      <c r="AS149" s="31" t="str">
        <f t="shared" si="46"/>
        <v/>
      </c>
      <c r="AT149" s="31" t="str">
        <f t="shared" si="47"/>
        <v/>
      </c>
      <c r="AU149" s="31" t="str">
        <f t="shared" si="48"/>
        <v/>
      </c>
      <c r="AV149" s="31" t="str">
        <f t="shared" si="49"/>
        <v/>
      </c>
      <c r="AW149" s="31" t="str">
        <f t="shared" si="50"/>
        <v/>
      </c>
      <c r="AX149" s="31" t="str">
        <f t="shared" si="51"/>
        <v/>
      </c>
      <c r="AY149" s="31" t="str">
        <f t="shared" si="52"/>
        <v/>
      </c>
      <c r="AZ149" s="31" t="str">
        <f t="shared" si="53"/>
        <v/>
      </c>
      <c r="BA149" s="31" t="str">
        <f t="shared" si="54"/>
        <v/>
      </c>
      <c r="BB149" s="31" t="str">
        <f t="shared" si="55"/>
        <v/>
      </c>
      <c r="BC149" s="3">
        <f t="shared" si="56"/>
        <v>0</v>
      </c>
      <c r="BD149" s="31" t="str">
        <f t="shared" si="57"/>
        <v/>
      </c>
      <c r="BE149" s="31" t="str">
        <f t="shared" si="58"/>
        <v/>
      </c>
      <c r="BF149" s="31" t="str">
        <f t="shared" si="59"/>
        <v/>
      </c>
      <c r="BG149" s="31" t="str">
        <f t="shared" si="60"/>
        <v/>
      </c>
      <c r="BH149" s="31" t="str">
        <f t="shared" si="61"/>
        <v/>
      </c>
      <c r="BI149" s="31" t="str">
        <f t="shared" si="62"/>
        <v/>
      </c>
      <c r="BJ149" s="84" t="str">
        <f t="shared" si="63"/>
        <v/>
      </c>
    </row>
    <row r="150" spans="1:62" x14ac:dyDescent="0.2">
      <c r="A150" s="48"/>
      <c r="B150" s="48"/>
      <c r="C150" s="48"/>
      <c r="D150" s="48"/>
      <c r="E150" s="48"/>
      <c r="F150" s="79"/>
      <c r="G150" s="48"/>
      <c r="H150" s="48"/>
      <c r="I150" s="49"/>
      <c r="J150" s="50"/>
      <c r="K150" s="50"/>
      <c r="L150" s="50"/>
      <c r="M150" s="50"/>
      <c r="N150" s="50"/>
      <c r="O150" s="50"/>
      <c r="P150" s="79"/>
      <c r="Q150" s="50"/>
      <c r="R150" s="79"/>
      <c r="S150" s="49"/>
      <c r="T150" s="79"/>
      <c r="U150" s="49"/>
      <c r="V150" s="49"/>
      <c r="W150" s="49"/>
      <c r="X150" s="85"/>
      <c r="Y150" s="85"/>
      <c r="Z150" s="85"/>
      <c r="AA150" s="85"/>
      <c r="AB150" s="85"/>
      <c r="AC150" s="48"/>
      <c r="AD150" s="85"/>
      <c r="AE150" s="48"/>
      <c r="AF150" s="85"/>
      <c r="AG150" s="48"/>
      <c r="AH150" s="85"/>
      <c r="AI150" s="48"/>
      <c r="AJ150" s="85"/>
      <c r="AK150" s="48"/>
      <c r="AL150" s="48"/>
      <c r="AM150" s="48"/>
      <c r="AN150" s="5" t="str">
        <f>IF(AND(ISNA((VLOOKUP(F150,'2 Maakoodit'!A:A,1,FALSE)))=TRUE,ISBLANK(F150)=FALSE),"Maakoodia ei löydy maalistalta. ","")</f>
        <v/>
      </c>
      <c r="AO150" s="5" t="str">
        <f>IF(AND(ISNA((VLOOKUP(P150,'3 Toimialat'!A:A,1,FALSE)))=TRUE,ISBLANK(P150)=FALSE),"1. toimialakoodia ei löydy toimialalistalta. ","")</f>
        <v/>
      </c>
      <c r="AP150" s="5" t="str">
        <f>IF(AND(ISNA((VLOOKUP(R150,'3 Toimialat'!A:A,1,FALSE)))=TRUE,ISBLANK(R150)=FALSE),"2. toimialakoodia ei löydy toimialalistalta. ","")</f>
        <v/>
      </c>
      <c r="AQ150" s="5" t="str">
        <f>IF(AND(ISNA((VLOOKUP(T150,'3 Toimialat'!A:A,1,FALSE)))=TRUE,ISBLANK(T150)=FALSE),"3. toimialakoodia ei löydy toimialalistalta. ","")</f>
        <v/>
      </c>
      <c r="AR150" s="31" t="str">
        <f t="shared" si="45"/>
        <v/>
      </c>
      <c r="AS150" s="31" t="str">
        <f t="shared" si="46"/>
        <v/>
      </c>
      <c r="AT150" s="31" t="str">
        <f t="shared" si="47"/>
        <v/>
      </c>
      <c r="AU150" s="31" t="str">
        <f t="shared" si="48"/>
        <v/>
      </c>
      <c r="AV150" s="31" t="str">
        <f t="shared" si="49"/>
        <v/>
      </c>
      <c r="AW150" s="31" t="str">
        <f t="shared" si="50"/>
        <v/>
      </c>
      <c r="AX150" s="31" t="str">
        <f t="shared" si="51"/>
        <v/>
      </c>
      <c r="AY150" s="31" t="str">
        <f t="shared" si="52"/>
        <v/>
      </c>
      <c r="AZ150" s="31" t="str">
        <f t="shared" si="53"/>
        <v/>
      </c>
      <c r="BA150" s="31" t="str">
        <f t="shared" si="54"/>
        <v/>
      </c>
      <c r="BB150" s="31" t="str">
        <f t="shared" si="55"/>
        <v/>
      </c>
      <c r="BC150" s="3">
        <f t="shared" si="56"/>
        <v>0</v>
      </c>
      <c r="BD150" s="31" t="str">
        <f t="shared" si="57"/>
        <v/>
      </c>
      <c r="BE150" s="31" t="str">
        <f t="shared" si="58"/>
        <v/>
      </c>
      <c r="BF150" s="31" t="str">
        <f t="shared" si="59"/>
        <v/>
      </c>
      <c r="BG150" s="31" t="str">
        <f t="shared" si="60"/>
        <v/>
      </c>
      <c r="BH150" s="31" t="str">
        <f t="shared" si="61"/>
        <v/>
      </c>
      <c r="BI150" s="31" t="str">
        <f t="shared" si="62"/>
        <v/>
      </c>
      <c r="BJ150" s="84" t="str">
        <f t="shared" si="63"/>
        <v/>
      </c>
    </row>
    <row r="151" spans="1:62" x14ac:dyDescent="0.2">
      <c r="A151" s="48"/>
      <c r="B151" s="48"/>
      <c r="C151" s="48"/>
      <c r="D151" s="48"/>
      <c r="E151" s="48"/>
      <c r="F151" s="79"/>
      <c r="G151" s="48"/>
      <c r="H151" s="48"/>
      <c r="I151" s="49"/>
      <c r="J151" s="50"/>
      <c r="K151" s="50"/>
      <c r="L151" s="50"/>
      <c r="M151" s="50"/>
      <c r="N151" s="50"/>
      <c r="O151" s="50"/>
      <c r="P151" s="79"/>
      <c r="Q151" s="50"/>
      <c r="R151" s="79"/>
      <c r="S151" s="49"/>
      <c r="T151" s="79"/>
      <c r="U151" s="49"/>
      <c r="V151" s="49"/>
      <c r="W151" s="49"/>
      <c r="X151" s="85"/>
      <c r="Y151" s="85"/>
      <c r="Z151" s="85"/>
      <c r="AA151" s="85"/>
      <c r="AB151" s="85"/>
      <c r="AC151" s="48"/>
      <c r="AD151" s="85"/>
      <c r="AE151" s="48"/>
      <c r="AF151" s="85"/>
      <c r="AG151" s="48"/>
      <c r="AH151" s="85"/>
      <c r="AI151" s="48"/>
      <c r="AJ151" s="85"/>
      <c r="AK151" s="48"/>
      <c r="AL151" s="48"/>
      <c r="AM151" s="48"/>
      <c r="AN151" s="5" t="str">
        <f>IF(AND(ISNA((VLOOKUP(F151,'2 Maakoodit'!A:A,1,FALSE)))=TRUE,ISBLANK(F151)=FALSE),"Maakoodia ei löydy maalistalta. ","")</f>
        <v/>
      </c>
      <c r="AO151" s="5" t="str">
        <f>IF(AND(ISNA((VLOOKUP(P151,'3 Toimialat'!A:A,1,FALSE)))=TRUE,ISBLANK(P151)=FALSE),"1. toimialakoodia ei löydy toimialalistalta. ","")</f>
        <v/>
      </c>
      <c r="AP151" s="5" t="str">
        <f>IF(AND(ISNA((VLOOKUP(R151,'3 Toimialat'!A:A,1,FALSE)))=TRUE,ISBLANK(R151)=FALSE),"2. toimialakoodia ei löydy toimialalistalta. ","")</f>
        <v/>
      </c>
      <c r="AQ151" s="5" t="str">
        <f>IF(AND(ISNA((VLOOKUP(T151,'3 Toimialat'!A:A,1,FALSE)))=TRUE,ISBLANK(T151)=FALSE),"3. toimialakoodia ei löydy toimialalistalta. ","")</f>
        <v/>
      </c>
      <c r="AR151" s="31" t="str">
        <f t="shared" si="45"/>
        <v/>
      </c>
      <c r="AS151" s="31" t="str">
        <f t="shared" si="46"/>
        <v/>
      </c>
      <c r="AT151" s="31" t="str">
        <f t="shared" si="47"/>
        <v/>
      </c>
      <c r="AU151" s="31" t="str">
        <f t="shared" si="48"/>
        <v/>
      </c>
      <c r="AV151" s="31" t="str">
        <f t="shared" si="49"/>
        <v/>
      </c>
      <c r="AW151" s="31" t="str">
        <f t="shared" si="50"/>
        <v/>
      </c>
      <c r="AX151" s="31" t="str">
        <f t="shared" si="51"/>
        <v/>
      </c>
      <c r="AY151" s="31" t="str">
        <f t="shared" si="52"/>
        <v/>
      </c>
      <c r="AZ151" s="31" t="str">
        <f t="shared" si="53"/>
        <v/>
      </c>
      <c r="BA151" s="31" t="str">
        <f t="shared" si="54"/>
        <v/>
      </c>
      <c r="BB151" s="31" t="str">
        <f t="shared" si="55"/>
        <v/>
      </c>
      <c r="BC151" s="3">
        <f t="shared" si="56"/>
        <v>0</v>
      </c>
      <c r="BD151" s="31" t="str">
        <f t="shared" si="57"/>
        <v/>
      </c>
      <c r="BE151" s="31" t="str">
        <f t="shared" si="58"/>
        <v/>
      </c>
      <c r="BF151" s="31" t="str">
        <f t="shared" si="59"/>
        <v/>
      </c>
      <c r="BG151" s="31" t="str">
        <f t="shared" si="60"/>
        <v/>
      </c>
      <c r="BH151" s="31" t="str">
        <f t="shared" si="61"/>
        <v/>
      </c>
      <c r="BI151" s="31" t="str">
        <f t="shared" si="62"/>
        <v/>
      </c>
      <c r="BJ151" s="84" t="str">
        <f t="shared" si="63"/>
        <v/>
      </c>
    </row>
    <row r="152" spans="1:62" x14ac:dyDescent="0.2">
      <c r="A152" s="48"/>
      <c r="B152" s="48"/>
      <c r="C152" s="48"/>
      <c r="D152" s="48"/>
      <c r="E152" s="48"/>
      <c r="F152" s="79"/>
      <c r="G152" s="48"/>
      <c r="H152" s="48"/>
      <c r="I152" s="49"/>
      <c r="J152" s="50"/>
      <c r="K152" s="50"/>
      <c r="L152" s="50"/>
      <c r="M152" s="50"/>
      <c r="N152" s="50"/>
      <c r="O152" s="50"/>
      <c r="P152" s="79"/>
      <c r="Q152" s="50"/>
      <c r="R152" s="79"/>
      <c r="S152" s="49"/>
      <c r="T152" s="79"/>
      <c r="U152" s="49"/>
      <c r="V152" s="49"/>
      <c r="W152" s="49"/>
      <c r="X152" s="85"/>
      <c r="Y152" s="85"/>
      <c r="Z152" s="85"/>
      <c r="AA152" s="85"/>
      <c r="AB152" s="85"/>
      <c r="AC152" s="48"/>
      <c r="AD152" s="85"/>
      <c r="AE152" s="48"/>
      <c r="AF152" s="85"/>
      <c r="AG152" s="48"/>
      <c r="AH152" s="85"/>
      <c r="AI152" s="48"/>
      <c r="AJ152" s="85"/>
      <c r="AK152" s="48"/>
      <c r="AL152" s="48"/>
      <c r="AM152" s="48"/>
      <c r="AN152" s="5" t="str">
        <f>IF(AND(ISNA((VLOOKUP(F152,'2 Maakoodit'!A:A,1,FALSE)))=TRUE,ISBLANK(F152)=FALSE),"Maakoodia ei löydy maalistalta. ","")</f>
        <v/>
      </c>
      <c r="AO152" s="5" t="str">
        <f>IF(AND(ISNA((VLOOKUP(P152,'3 Toimialat'!A:A,1,FALSE)))=TRUE,ISBLANK(P152)=FALSE),"1. toimialakoodia ei löydy toimialalistalta. ","")</f>
        <v/>
      </c>
      <c r="AP152" s="5" t="str">
        <f>IF(AND(ISNA((VLOOKUP(R152,'3 Toimialat'!A:A,1,FALSE)))=TRUE,ISBLANK(R152)=FALSE),"2. toimialakoodia ei löydy toimialalistalta. ","")</f>
        <v/>
      </c>
      <c r="AQ152" s="5" t="str">
        <f>IF(AND(ISNA((VLOOKUP(T152,'3 Toimialat'!A:A,1,FALSE)))=TRUE,ISBLANK(T152)=FALSE),"3. toimialakoodia ei löydy toimialalistalta. ","")</f>
        <v/>
      </c>
      <c r="AR152" s="31" t="str">
        <f t="shared" si="45"/>
        <v/>
      </c>
      <c r="AS152" s="31" t="str">
        <f t="shared" si="46"/>
        <v/>
      </c>
      <c r="AT152" s="31" t="str">
        <f t="shared" si="47"/>
        <v/>
      </c>
      <c r="AU152" s="31" t="str">
        <f t="shared" si="48"/>
        <v/>
      </c>
      <c r="AV152" s="31" t="str">
        <f t="shared" si="49"/>
        <v/>
      </c>
      <c r="AW152" s="31" t="str">
        <f t="shared" si="50"/>
        <v/>
      </c>
      <c r="AX152" s="31" t="str">
        <f t="shared" si="51"/>
        <v/>
      </c>
      <c r="AY152" s="31" t="str">
        <f t="shared" si="52"/>
        <v/>
      </c>
      <c r="AZ152" s="31" t="str">
        <f t="shared" si="53"/>
        <v/>
      </c>
      <c r="BA152" s="31" t="str">
        <f t="shared" si="54"/>
        <v/>
      </c>
      <c r="BB152" s="31" t="str">
        <f t="shared" si="55"/>
        <v/>
      </c>
      <c r="BC152" s="3">
        <f t="shared" si="56"/>
        <v>0</v>
      </c>
      <c r="BD152" s="31" t="str">
        <f t="shared" si="57"/>
        <v/>
      </c>
      <c r="BE152" s="31" t="str">
        <f t="shared" si="58"/>
        <v/>
      </c>
      <c r="BF152" s="31" t="str">
        <f t="shared" si="59"/>
        <v/>
      </c>
      <c r="BG152" s="31" t="str">
        <f t="shared" si="60"/>
        <v/>
      </c>
      <c r="BH152" s="31" t="str">
        <f t="shared" si="61"/>
        <v/>
      </c>
      <c r="BI152" s="31" t="str">
        <f t="shared" si="62"/>
        <v/>
      </c>
      <c r="BJ152" s="84" t="str">
        <f t="shared" si="63"/>
        <v/>
      </c>
    </row>
    <row r="153" spans="1:62" x14ac:dyDescent="0.2">
      <c r="A153" s="48"/>
      <c r="B153" s="48"/>
      <c r="C153" s="48"/>
      <c r="D153" s="48"/>
      <c r="E153" s="48"/>
      <c r="F153" s="79"/>
      <c r="G153" s="48"/>
      <c r="H153" s="48"/>
      <c r="I153" s="49"/>
      <c r="J153" s="50"/>
      <c r="K153" s="50"/>
      <c r="L153" s="50"/>
      <c r="M153" s="50"/>
      <c r="N153" s="50"/>
      <c r="O153" s="50"/>
      <c r="P153" s="79"/>
      <c r="Q153" s="50"/>
      <c r="R153" s="79"/>
      <c r="S153" s="49"/>
      <c r="T153" s="79"/>
      <c r="U153" s="49"/>
      <c r="V153" s="49"/>
      <c r="W153" s="49"/>
      <c r="X153" s="85"/>
      <c r="Y153" s="85"/>
      <c r="Z153" s="85"/>
      <c r="AA153" s="85"/>
      <c r="AB153" s="85"/>
      <c r="AC153" s="48"/>
      <c r="AD153" s="85"/>
      <c r="AE153" s="48"/>
      <c r="AF153" s="85"/>
      <c r="AG153" s="48"/>
      <c r="AH153" s="85"/>
      <c r="AI153" s="48"/>
      <c r="AJ153" s="85"/>
      <c r="AK153" s="48"/>
      <c r="AL153" s="48"/>
      <c r="AM153" s="48"/>
      <c r="AN153" s="5" t="str">
        <f>IF(AND(ISNA((VLOOKUP(F153,'2 Maakoodit'!A:A,1,FALSE)))=TRUE,ISBLANK(F153)=FALSE),"Maakoodia ei löydy maalistalta. ","")</f>
        <v/>
      </c>
      <c r="AO153" s="5" t="str">
        <f>IF(AND(ISNA((VLOOKUP(P153,'3 Toimialat'!A:A,1,FALSE)))=TRUE,ISBLANK(P153)=FALSE),"1. toimialakoodia ei löydy toimialalistalta. ","")</f>
        <v/>
      </c>
      <c r="AP153" s="5" t="str">
        <f>IF(AND(ISNA((VLOOKUP(R153,'3 Toimialat'!A:A,1,FALSE)))=TRUE,ISBLANK(R153)=FALSE),"2. toimialakoodia ei löydy toimialalistalta. ","")</f>
        <v/>
      </c>
      <c r="AQ153" s="5" t="str">
        <f>IF(AND(ISNA((VLOOKUP(T153,'3 Toimialat'!A:A,1,FALSE)))=TRUE,ISBLANK(T153)=FALSE),"3. toimialakoodia ei löydy toimialalistalta. ","")</f>
        <v/>
      </c>
      <c r="AR153" s="31" t="str">
        <f t="shared" si="45"/>
        <v/>
      </c>
      <c r="AS153" s="31" t="str">
        <f t="shared" si="46"/>
        <v/>
      </c>
      <c r="AT153" s="31" t="str">
        <f t="shared" si="47"/>
        <v/>
      </c>
      <c r="AU153" s="31" t="str">
        <f t="shared" si="48"/>
        <v/>
      </c>
      <c r="AV153" s="31" t="str">
        <f t="shared" si="49"/>
        <v/>
      </c>
      <c r="AW153" s="31" t="str">
        <f t="shared" si="50"/>
        <v/>
      </c>
      <c r="AX153" s="31" t="str">
        <f t="shared" si="51"/>
        <v/>
      </c>
      <c r="AY153" s="31" t="str">
        <f t="shared" si="52"/>
        <v/>
      </c>
      <c r="AZ153" s="31" t="str">
        <f t="shared" si="53"/>
        <v/>
      </c>
      <c r="BA153" s="31" t="str">
        <f t="shared" si="54"/>
        <v/>
      </c>
      <c r="BB153" s="31" t="str">
        <f t="shared" si="55"/>
        <v/>
      </c>
      <c r="BC153" s="3">
        <f t="shared" si="56"/>
        <v>0</v>
      </c>
      <c r="BD153" s="31" t="str">
        <f t="shared" si="57"/>
        <v/>
      </c>
      <c r="BE153" s="31" t="str">
        <f t="shared" si="58"/>
        <v/>
      </c>
      <c r="BF153" s="31" t="str">
        <f t="shared" si="59"/>
        <v/>
      </c>
      <c r="BG153" s="31" t="str">
        <f t="shared" si="60"/>
        <v/>
      </c>
      <c r="BH153" s="31" t="str">
        <f t="shared" si="61"/>
        <v/>
      </c>
      <c r="BI153" s="31" t="str">
        <f t="shared" si="62"/>
        <v/>
      </c>
      <c r="BJ153" s="84" t="str">
        <f t="shared" si="63"/>
        <v/>
      </c>
    </row>
    <row r="154" spans="1:62" x14ac:dyDescent="0.2">
      <c r="A154" s="48"/>
      <c r="B154" s="48"/>
      <c r="C154" s="48"/>
      <c r="D154" s="48"/>
      <c r="E154" s="48"/>
      <c r="F154" s="79"/>
      <c r="G154" s="48"/>
      <c r="H154" s="48"/>
      <c r="I154" s="49"/>
      <c r="J154" s="50"/>
      <c r="K154" s="50"/>
      <c r="L154" s="50"/>
      <c r="M154" s="50"/>
      <c r="N154" s="50"/>
      <c r="O154" s="50"/>
      <c r="P154" s="79"/>
      <c r="Q154" s="50"/>
      <c r="R154" s="79"/>
      <c r="S154" s="49"/>
      <c r="T154" s="79"/>
      <c r="U154" s="49"/>
      <c r="V154" s="49"/>
      <c r="W154" s="49"/>
      <c r="X154" s="85"/>
      <c r="Y154" s="85"/>
      <c r="Z154" s="85"/>
      <c r="AA154" s="85"/>
      <c r="AB154" s="85"/>
      <c r="AC154" s="48"/>
      <c r="AD154" s="85"/>
      <c r="AE154" s="48"/>
      <c r="AF154" s="85"/>
      <c r="AG154" s="48"/>
      <c r="AH154" s="85"/>
      <c r="AI154" s="48"/>
      <c r="AJ154" s="85"/>
      <c r="AK154" s="48"/>
      <c r="AL154" s="48"/>
      <c r="AM154" s="48"/>
      <c r="AN154" s="5" t="str">
        <f>IF(AND(ISNA((VLOOKUP(F154,'2 Maakoodit'!A:A,1,FALSE)))=TRUE,ISBLANK(F154)=FALSE),"Maakoodia ei löydy maalistalta. ","")</f>
        <v/>
      </c>
      <c r="AO154" s="5" t="str">
        <f>IF(AND(ISNA((VLOOKUP(P154,'3 Toimialat'!A:A,1,FALSE)))=TRUE,ISBLANK(P154)=FALSE),"1. toimialakoodia ei löydy toimialalistalta. ","")</f>
        <v/>
      </c>
      <c r="AP154" s="5" t="str">
        <f>IF(AND(ISNA((VLOOKUP(R154,'3 Toimialat'!A:A,1,FALSE)))=TRUE,ISBLANK(R154)=FALSE),"2. toimialakoodia ei löydy toimialalistalta. ","")</f>
        <v/>
      </c>
      <c r="AQ154" s="5" t="str">
        <f>IF(AND(ISNA((VLOOKUP(T154,'3 Toimialat'!A:A,1,FALSE)))=TRUE,ISBLANK(T154)=FALSE),"3. toimialakoodia ei löydy toimialalistalta. ","")</f>
        <v/>
      </c>
      <c r="AR154" s="31" t="str">
        <f t="shared" si="45"/>
        <v/>
      </c>
      <c r="AS154" s="31" t="str">
        <f t="shared" si="46"/>
        <v/>
      </c>
      <c r="AT154" s="31" t="str">
        <f t="shared" si="47"/>
        <v/>
      </c>
      <c r="AU154" s="31" t="str">
        <f t="shared" si="48"/>
        <v/>
      </c>
      <c r="AV154" s="31" t="str">
        <f t="shared" si="49"/>
        <v/>
      </c>
      <c r="AW154" s="31" t="str">
        <f t="shared" si="50"/>
        <v/>
      </c>
      <c r="AX154" s="31" t="str">
        <f t="shared" si="51"/>
        <v/>
      </c>
      <c r="AY154" s="31" t="str">
        <f t="shared" si="52"/>
        <v/>
      </c>
      <c r="AZ154" s="31" t="str">
        <f t="shared" si="53"/>
        <v/>
      </c>
      <c r="BA154" s="31" t="str">
        <f t="shared" si="54"/>
        <v/>
      </c>
      <c r="BB154" s="31" t="str">
        <f t="shared" si="55"/>
        <v/>
      </c>
      <c r="BC154" s="3">
        <f t="shared" si="56"/>
        <v>0</v>
      </c>
      <c r="BD154" s="31" t="str">
        <f t="shared" si="57"/>
        <v/>
      </c>
      <c r="BE154" s="31" t="str">
        <f t="shared" si="58"/>
        <v/>
      </c>
      <c r="BF154" s="31" t="str">
        <f t="shared" si="59"/>
        <v/>
      </c>
      <c r="BG154" s="31" t="str">
        <f t="shared" si="60"/>
        <v/>
      </c>
      <c r="BH154" s="31" t="str">
        <f t="shared" si="61"/>
        <v/>
      </c>
      <c r="BI154" s="31" t="str">
        <f t="shared" si="62"/>
        <v/>
      </c>
      <c r="BJ154" s="84" t="str">
        <f t="shared" si="63"/>
        <v/>
      </c>
    </row>
    <row r="155" spans="1:62" x14ac:dyDescent="0.2">
      <c r="A155" s="48"/>
      <c r="B155" s="48"/>
      <c r="C155" s="48"/>
      <c r="D155" s="48"/>
      <c r="E155" s="48"/>
      <c r="F155" s="79"/>
      <c r="G155" s="48"/>
      <c r="H155" s="48"/>
      <c r="I155" s="49"/>
      <c r="J155" s="50"/>
      <c r="K155" s="50"/>
      <c r="L155" s="50"/>
      <c r="M155" s="50"/>
      <c r="N155" s="50"/>
      <c r="O155" s="50"/>
      <c r="P155" s="79"/>
      <c r="Q155" s="50"/>
      <c r="R155" s="79"/>
      <c r="S155" s="49"/>
      <c r="T155" s="79"/>
      <c r="U155" s="49"/>
      <c r="V155" s="49"/>
      <c r="W155" s="49"/>
      <c r="X155" s="85"/>
      <c r="Y155" s="85"/>
      <c r="Z155" s="85"/>
      <c r="AA155" s="85"/>
      <c r="AB155" s="85"/>
      <c r="AC155" s="48"/>
      <c r="AD155" s="85"/>
      <c r="AE155" s="48"/>
      <c r="AF155" s="85"/>
      <c r="AG155" s="48"/>
      <c r="AH155" s="85"/>
      <c r="AI155" s="48"/>
      <c r="AJ155" s="85"/>
      <c r="AK155" s="48"/>
      <c r="AL155" s="48"/>
      <c r="AM155" s="48"/>
      <c r="AN155" s="5" t="str">
        <f>IF(AND(ISNA((VLOOKUP(F155,'2 Maakoodit'!A:A,1,FALSE)))=TRUE,ISBLANK(F155)=FALSE),"Maakoodia ei löydy maalistalta. ","")</f>
        <v/>
      </c>
      <c r="AO155" s="5" t="str">
        <f>IF(AND(ISNA((VLOOKUP(P155,'3 Toimialat'!A:A,1,FALSE)))=TRUE,ISBLANK(P155)=FALSE),"1. toimialakoodia ei löydy toimialalistalta. ","")</f>
        <v/>
      </c>
      <c r="AP155" s="5" t="str">
        <f>IF(AND(ISNA((VLOOKUP(R155,'3 Toimialat'!A:A,1,FALSE)))=TRUE,ISBLANK(R155)=FALSE),"2. toimialakoodia ei löydy toimialalistalta. ","")</f>
        <v/>
      </c>
      <c r="AQ155" s="5" t="str">
        <f>IF(AND(ISNA((VLOOKUP(T155,'3 Toimialat'!A:A,1,FALSE)))=TRUE,ISBLANK(T155)=FALSE),"3. toimialakoodia ei löydy toimialalistalta. ","")</f>
        <v/>
      </c>
      <c r="AR155" s="31" t="str">
        <f t="shared" si="45"/>
        <v/>
      </c>
      <c r="AS155" s="31" t="str">
        <f t="shared" si="46"/>
        <v/>
      </c>
      <c r="AT155" s="31" t="str">
        <f t="shared" si="47"/>
        <v/>
      </c>
      <c r="AU155" s="31" t="str">
        <f t="shared" si="48"/>
        <v/>
      </c>
      <c r="AV155" s="31" t="str">
        <f t="shared" si="49"/>
        <v/>
      </c>
      <c r="AW155" s="31" t="str">
        <f t="shared" si="50"/>
        <v/>
      </c>
      <c r="AX155" s="31" t="str">
        <f t="shared" si="51"/>
        <v/>
      </c>
      <c r="AY155" s="31" t="str">
        <f t="shared" si="52"/>
        <v/>
      </c>
      <c r="AZ155" s="31" t="str">
        <f t="shared" si="53"/>
        <v/>
      </c>
      <c r="BA155" s="31" t="str">
        <f t="shared" si="54"/>
        <v/>
      </c>
      <c r="BB155" s="31" t="str">
        <f t="shared" si="55"/>
        <v/>
      </c>
      <c r="BC155" s="3">
        <f t="shared" si="56"/>
        <v>0</v>
      </c>
      <c r="BD155" s="31" t="str">
        <f t="shared" si="57"/>
        <v/>
      </c>
      <c r="BE155" s="31" t="str">
        <f t="shared" si="58"/>
        <v/>
      </c>
      <c r="BF155" s="31" t="str">
        <f t="shared" si="59"/>
        <v/>
      </c>
      <c r="BG155" s="31" t="str">
        <f t="shared" si="60"/>
        <v/>
      </c>
      <c r="BH155" s="31" t="str">
        <f t="shared" si="61"/>
        <v/>
      </c>
      <c r="BI155" s="31" t="str">
        <f t="shared" si="62"/>
        <v/>
      </c>
      <c r="BJ155" s="84" t="str">
        <f t="shared" si="63"/>
        <v/>
      </c>
    </row>
    <row r="156" spans="1:62" x14ac:dyDescent="0.2">
      <c r="A156" s="48"/>
      <c r="B156" s="48"/>
      <c r="C156" s="48"/>
      <c r="D156" s="48"/>
      <c r="E156" s="48"/>
      <c r="F156" s="79"/>
      <c r="G156" s="48"/>
      <c r="H156" s="48"/>
      <c r="I156" s="49"/>
      <c r="J156" s="50"/>
      <c r="K156" s="50"/>
      <c r="L156" s="50"/>
      <c r="M156" s="50"/>
      <c r="N156" s="50"/>
      <c r="O156" s="50"/>
      <c r="P156" s="79"/>
      <c r="Q156" s="50"/>
      <c r="R156" s="79"/>
      <c r="S156" s="49"/>
      <c r="T156" s="79"/>
      <c r="U156" s="49"/>
      <c r="V156" s="49"/>
      <c r="W156" s="49"/>
      <c r="X156" s="85"/>
      <c r="Y156" s="85"/>
      <c r="Z156" s="85"/>
      <c r="AA156" s="85"/>
      <c r="AB156" s="85"/>
      <c r="AC156" s="48"/>
      <c r="AD156" s="85"/>
      <c r="AE156" s="48"/>
      <c r="AF156" s="85"/>
      <c r="AG156" s="48"/>
      <c r="AH156" s="85"/>
      <c r="AI156" s="48"/>
      <c r="AJ156" s="85"/>
      <c r="AK156" s="48"/>
      <c r="AL156" s="48"/>
      <c r="AM156" s="48"/>
      <c r="AN156" s="5" t="str">
        <f>IF(AND(ISNA((VLOOKUP(F156,'2 Maakoodit'!A:A,1,FALSE)))=TRUE,ISBLANK(F156)=FALSE),"Maakoodia ei löydy maalistalta. ","")</f>
        <v/>
      </c>
      <c r="AO156" s="5" t="str">
        <f>IF(AND(ISNA((VLOOKUP(P156,'3 Toimialat'!A:A,1,FALSE)))=TRUE,ISBLANK(P156)=FALSE),"1. toimialakoodia ei löydy toimialalistalta. ","")</f>
        <v/>
      </c>
      <c r="AP156" s="5" t="str">
        <f>IF(AND(ISNA((VLOOKUP(R156,'3 Toimialat'!A:A,1,FALSE)))=TRUE,ISBLANK(R156)=FALSE),"2. toimialakoodia ei löydy toimialalistalta. ","")</f>
        <v/>
      </c>
      <c r="AQ156" s="5" t="str">
        <f>IF(AND(ISNA((VLOOKUP(T156,'3 Toimialat'!A:A,1,FALSE)))=TRUE,ISBLANK(T156)=FALSE),"3. toimialakoodia ei löydy toimialalistalta. ","")</f>
        <v/>
      </c>
      <c r="AR156" s="31" t="str">
        <f t="shared" si="45"/>
        <v/>
      </c>
      <c r="AS156" s="31" t="str">
        <f t="shared" si="46"/>
        <v/>
      </c>
      <c r="AT156" s="31" t="str">
        <f t="shared" si="47"/>
        <v/>
      </c>
      <c r="AU156" s="31" t="str">
        <f t="shared" si="48"/>
        <v/>
      </c>
      <c r="AV156" s="31" t="str">
        <f t="shared" si="49"/>
        <v/>
      </c>
      <c r="AW156" s="31" t="str">
        <f t="shared" si="50"/>
        <v/>
      </c>
      <c r="AX156" s="31" t="str">
        <f t="shared" si="51"/>
        <v/>
      </c>
      <c r="AY156" s="31" t="str">
        <f t="shared" si="52"/>
        <v/>
      </c>
      <c r="AZ156" s="31" t="str">
        <f t="shared" si="53"/>
        <v/>
      </c>
      <c r="BA156" s="31" t="str">
        <f t="shared" si="54"/>
        <v/>
      </c>
      <c r="BB156" s="31" t="str">
        <f t="shared" si="55"/>
        <v/>
      </c>
      <c r="BC156" s="3">
        <f t="shared" si="56"/>
        <v>0</v>
      </c>
      <c r="BD156" s="31" t="str">
        <f t="shared" si="57"/>
        <v/>
      </c>
      <c r="BE156" s="31" t="str">
        <f t="shared" si="58"/>
        <v/>
      </c>
      <c r="BF156" s="31" t="str">
        <f t="shared" si="59"/>
        <v/>
      </c>
      <c r="BG156" s="31" t="str">
        <f t="shared" si="60"/>
        <v/>
      </c>
      <c r="BH156" s="31" t="str">
        <f t="shared" si="61"/>
        <v/>
      </c>
      <c r="BI156" s="31" t="str">
        <f t="shared" si="62"/>
        <v/>
      </c>
      <c r="BJ156" s="84" t="str">
        <f t="shared" si="63"/>
        <v/>
      </c>
    </row>
    <row r="157" spans="1:62" x14ac:dyDescent="0.2">
      <c r="A157" s="48"/>
      <c r="B157" s="48"/>
      <c r="C157" s="48"/>
      <c r="D157" s="48"/>
      <c r="E157" s="48"/>
      <c r="F157" s="79"/>
      <c r="G157" s="48"/>
      <c r="H157" s="48"/>
      <c r="I157" s="49"/>
      <c r="J157" s="50"/>
      <c r="K157" s="50"/>
      <c r="L157" s="50"/>
      <c r="M157" s="50"/>
      <c r="N157" s="50"/>
      <c r="O157" s="50"/>
      <c r="P157" s="79"/>
      <c r="Q157" s="50"/>
      <c r="R157" s="79"/>
      <c r="S157" s="49"/>
      <c r="T157" s="79"/>
      <c r="U157" s="49"/>
      <c r="V157" s="49"/>
      <c r="W157" s="49"/>
      <c r="X157" s="85"/>
      <c r="Y157" s="85"/>
      <c r="Z157" s="85"/>
      <c r="AA157" s="85"/>
      <c r="AB157" s="85"/>
      <c r="AC157" s="48"/>
      <c r="AD157" s="85"/>
      <c r="AE157" s="48"/>
      <c r="AF157" s="85"/>
      <c r="AG157" s="48"/>
      <c r="AH157" s="85"/>
      <c r="AI157" s="48"/>
      <c r="AJ157" s="85"/>
      <c r="AK157" s="48"/>
      <c r="AL157" s="48"/>
      <c r="AM157" s="48"/>
      <c r="AN157" s="5" t="str">
        <f>IF(AND(ISNA((VLOOKUP(F157,'2 Maakoodit'!A:A,1,FALSE)))=TRUE,ISBLANK(F157)=FALSE),"Maakoodia ei löydy maalistalta. ","")</f>
        <v/>
      </c>
      <c r="AO157" s="5" t="str">
        <f>IF(AND(ISNA((VLOOKUP(P157,'3 Toimialat'!A:A,1,FALSE)))=TRUE,ISBLANK(P157)=FALSE),"1. toimialakoodia ei löydy toimialalistalta. ","")</f>
        <v/>
      </c>
      <c r="AP157" s="5" t="str">
        <f>IF(AND(ISNA((VLOOKUP(R157,'3 Toimialat'!A:A,1,FALSE)))=TRUE,ISBLANK(R157)=FALSE),"2. toimialakoodia ei löydy toimialalistalta. ","")</f>
        <v/>
      </c>
      <c r="AQ157" s="5" t="str">
        <f>IF(AND(ISNA((VLOOKUP(T157,'3 Toimialat'!A:A,1,FALSE)))=TRUE,ISBLANK(T157)=FALSE),"3. toimialakoodia ei löydy toimialalistalta. ","")</f>
        <v/>
      </c>
      <c r="AR157" s="31" t="str">
        <f t="shared" si="45"/>
        <v/>
      </c>
      <c r="AS157" s="31" t="str">
        <f t="shared" si="46"/>
        <v/>
      </c>
      <c r="AT157" s="31" t="str">
        <f t="shared" si="47"/>
        <v/>
      </c>
      <c r="AU157" s="31" t="str">
        <f t="shared" si="48"/>
        <v/>
      </c>
      <c r="AV157" s="31" t="str">
        <f t="shared" si="49"/>
        <v/>
      </c>
      <c r="AW157" s="31" t="str">
        <f t="shared" si="50"/>
        <v/>
      </c>
      <c r="AX157" s="31" t="str">
        <f t="shared" si="51"/>
        <v/>
      </c>
      <c r="AY157" s="31" t="str">
        <f t="shared" si="52"/>
        <v/>
      </c>
      <c r="AZ157" s="31" t="str">
        <f t="shared" si="53"/>
        <v/>
      </c>
      <c r="BA157" s="31" t="str">
        <f t="shared" si="54"/>
        <v/>
      </c>
      <c r="BB157" s="31" t="str">
        <f t="shared" si="55"/>
        <v/>
      </c>
      <c r="BC157" s="3">
        <f t="shared" si="56"/>
        <v>0</v>
      </c>
      <c r="BD157" s="31" t="str">
        <f t="shared" si="57"/>
        <v/>
      </c>
      <c r="BE157" s="31" t="str">
        <f t="shared" si="58"/>
        <v/>
      </c>
      <c r="BF157" s="31" t="str">
        <f t="shared" si="59"/>
        <v/>
      </c>
      <c r="BG157" s="31" t="str">
        <f t="shared" si="60"/>
        <v/>
      </c>
      <c r="BH157" s="31" t="str">
        <f t="shared" si="61"/>
        <v/>
      </c>
      <c r="BI157" s="31" t="str">
        <f t="shared" si="62"/>
        <v/>
      </c>
      <c r="BJ157" s="84" t="str">
        <f t="shared" si="63"/>
        <v/>
      </c>
    </row>
    <row r="158" spans="1:62" x14ac:dyDescent="0.2">
      <c r="A158" s="48"/>
      <c r="B158" s="48"/>
      <c r="C158" s="48"/>
      <c r="D158" s="48"/>
      <c r="E158" s="48"/>
      <c r="F158" s="79"/>
      <c r="G158" s="48"/>
      <c r="H158" s="48"/>
      <c r="I158" s="49"/>
      <c r="J158" s="50"/>
      <c r="K158" s="50"/>
      <c r="L158" s="50"/>
      <c r="M158" s="50"/>
      <c r="N158" s="50"/>
      <c r="O158" s="50"/>
      <c r="P158" s="79"/>
      <c r="Q158" s="50"/>
      <c r="R158" s="79"/>
      <c r="S158" s="49"/>
      <c r="T158" s="79"/>
      <c r="U158" s="49"/>
      <c r="V158" s="49"/>
      <c r="W158" s="49"/>
      <c r="X158" s="85"/>
      <c r="Y158" s="85"/>
      <c r="Z158" s="85"/>
      <c r="AA158" s="85"/>
      <c r="AB158" s="85"/>
      <c r="AC158" s="48"/>
      <c r="AD158" s="85"/>
      <c r="AE158" s="48"/>
      <c r="AF158" s="85"/>
      <c r="AG158" s="48"/>
      <c r="AH158" s="85"/>
      <c r="AI158" s="48"/>
      <c r="AJ158" s="85"/>
      <c r="AK158" s="48"/>
      <c r="AL158" s="48"/>
      <c r="AM158" s="48"/>
      <c r="AN158" s="5" t="str">
        <f>IF(AND(ISNA((VLOOKUP(F158,'2 Maakoodit'!A:A,1,FALSE)))=TRUE,ISBLANK(F158)=FALSE),"Maakoodia ei löydy maalistalta. ","")</f>
        <v/>
      </c>
      <c r="AO158" s="5" t="str">
        <f>IF(AND(ISNA((VLOOKUP(P158,'3 Toimialat'!A:A,1,FALSE)))=TRUE,ISBLANK(P158)=FALSE),"1. toimialakoodia ei löydy toimialalistalta. ","")</f>
        <v/>
      </c>
      <c r="AP158" s="5" t="str">
        <f>IF(AND(ISNA((VLOOKUP(R158,'3 Toimialat'!A:A,1,FALSE)))=TRUE,ISBLANK(R158)=FALSE),"2. toimialakoodia ei löydy toimialalistalta. ","")</f>
        <v/>
      </c>
      <c r="AQ158" s="5" t="str">
        <f>IF(AND(ISNA((VLOOKUP(T158,'3 Toimialat'!A:A,1,FALSE)))=TRUE,ISBLANK(T158)=FALSE),"3. toimialakoodia ei löydy toimialalistalta. ","")</f>
        <v/>
      </c>
      <c r="AR158" s="31" t="str">
        <f t="shared" si="45"/>
        <v/>
      </c>
      <c r="AS158" s="31" t="str">
        <f t="shared" si="46"/>
        <v/>
      </c>
      <c r="AT158" s="31" t="str">
        <f t="shared" si="47"/>
        <v/>
      </c>
      <c r="AU158" s="31" t="str">
        <f t="shared" si="48"/>
        <v/>
      </c>
      <c r="AV158" s="31" t="str">
        <f t="shared" si="49"/>
        <v/>
      </c>
      <c r="AW158" s="31" t="str">
        <f t="shared" si="50"/>
        <v/>
      </c>
      <c r="AX158" s="31" t="str">
        <f t="shared" si="51"/>
        <v/>
      </c>
      <c r="AY158" s="31" t="str">
        <f t="shared" si="52"/>
        <v/>
      </c>
      <c r="AZ158" s="31" t="str">
        <f t="shared" si="53"/>
        <v/>
      </c>
      <c r="BA158" s="31" t="str">
        <f t="shared" si="54"/>
        <v/>
      </c>
      <c r="BB158" s="31" t="str">
        <f t="shared" si="55"/>
        <v/>
      </c>
      <c r="BC158" s="3">
        <f t="shared" si="56"/>
        <v>0</v>
      </c>
      <c r="BD158" s="31" t="str">
        <f t="shared" si="57"/>
        <v/>
      </c>
      <c r="BE158" s="31" t="str">
        <f t="shared" si="58"/>
        <v/>
      </c>
      <c r="BF158" s="31" t="str">
        <f t="shared" si="59"/>
        <v/>
      </c>
      <c r="BG158" s="31" t="str">
        <f t="shared" si="60"/>
        <v/>
      </c>
      <c r="BH158" s="31" t="str">
        <f t="shared" si="61"/>
        <v/>
      </c>
      <c r="BI158" s="31" t="str">
        <f t="shared" si="62"/>
        <v/>
      </c>
      <c r="BJ158" s="84" t="str">
        <f t="shared" si="63"/>
        <v/>
      </c>
    </row>
    <row r="159" spans="1:62" x14ac:dyDescent="0.2">
      <c r="A159" s="48"/>
      <c r="B159" s="48"/>
      <c r="C159" s="48"/>
      <c r="D159" s="48"/>
      <c r="E159" s="48"/>
      <c r="F159" s="79"/>
      <c r="G159" s="48"/>
      <c r="H159" s="48"/>
      <c r="I159" s="49"/>
      <c r="J159" s="50"/>
      <c r="K159" s="50"/>
      <c r="L159" s="50"/>
      <c r="M159" s="50"/>
      <c r="N159" s="50"/>
      <c r="O159" s="50"/>
      <c r="P159" s="79"/>
      <c r="Q159" s="50"/>
      <c r="R159" s="79"/>
      <c r="S159" s="49"/>
      <c r="T159" s="79"/>
      <c r="U159" s="49"/>
      <c r="V159" s="49"/>
      <c r="W159" s="49"/>
      <c r="X159" s="85"/>
      <c r="Y159" s="85"/>
      <c r="Z159" s="85"/>
      <c r="AA159" s="85"/>
      <c r="AB159" s="85"/>
      <c r="AC159" s="48"/>
      <c r="AD159" s="85"/>
      <c r="AE159" s="48"/>
      <c r="AF159" s="85"/>
      <c r="AG159" s="48"/>
      <c r="AH159" s="85"/>
      <c r="AI159" s="48"/>
      <c r="AJ159" s="85"/>
      <c r="AK159" s="48"/>
      <c r="AL159" s="48"/>
      <c r="AM159" s="48"/>
      <c r="AN159" s="5" t="str">
        <f>IF(AND(ISNA((VLOOKUP(F159,'2 Maakoodit'!A:A,1,FALSE)))=TRUE,ISBLANK(F159)=FALSE),"Maakoodia ei löydy maalistalta. ","")</f>
        <v/>
      </c>
      <c r="AO159" s="5" t="str">
        <f>IF(AND(ISNA((VLOOKUP(P159,'3 Toimialat'!A:A,1,FALSE)))=TRUE,ISBLANK(P159)=FALSE),"1. toimialakoodia ei löydy toimialalistalta. ","")</f>
        <v/>
      </c>
      <c r="AP159" s="5" t="str">
        <f>IF(AND(ISNA((VLOOKUP(R159,'3 Toimialat'!A:A,1,FALSE)))=TRUE,ISBLANK(R159)=FALSE),"2. toimialakoodia ei löydy toimialalistalta. ","")</f>
        <v/>
      </c>
      <c r="AQ159" s="5" t="str">
        <f>IF(AND(ISNA((VLOOKUP(T159,'3 Toimialat'!A:A,1,FALSE)))=TRUE,ISBLANK(T159)=FALSE),"3. toimialakoodia ei löydy toimialalistalta. ","")</f>
        <v/>
      </c>
      <c r="AR159" s="31" t="str">
        <f t="shared" si="45"/>
        <v/>
      </c>
      <c r="AS159" s="31" t="str">
        <f t="shared" si="46"/>
        <v/>
      </c>
      <c r="AT159" s="31" t="str">
        <f t="shared" si="47"/>
        <v/>
      </c>
      <c r="AU159" s="31" t="str">
        <f t="shared" si="48"/>
        <v/>
      </c>
      <c r="AV159" s="31" t="str">
        <f t="shared" si="49"/>
        <v/>
      </c>
      <c r="AW159" s="31" t="str">
        <f t="shared" si="50"/>
        <v/>
      </c>
      <c r="AX159" s="31" t="str">
        <f t="shared" si="51"/>
        <v/>
      </c>
      <c r="AY159" s="31" t="str">
        <f t="shared" si="52"/>
        <v/>
      </c>
      <c r="AZ159" s="31" t="str">
        <f t="shared" si="53"/>
        <v/>
      </c>
      <c r="BA159" s="31" t="str">
        <f t="shared" si="54"/>
        <v/>
      </c>
      <c r="BB159" s="31" t="str">
        <f t="shared" si="55"/>
        <v/>
      </c>
      <c r="BC159" s="3">
        <f t="shared" si="56"/>
        <v>0</v>
      </c>
      <c r="BD159" s="31" t="str">
        <f t="shared" si="57"/>
        <v/>
      </c>
      <c r="BE159" s="31" t="str">
        <f t="shared" si="58"/>
        <v/>
      </c>
      <c r="BF159" s="31" t="str">
        <f t="shared" si="59"/>
        <v/>
      </c>
      <c r="BG159" s="31" t="str">
        <f t="shared" si="60"/>
        <v/>
      </c>
      <c r="BH159" s="31" t="str">
        <f t="shared" si="61"/>
        <v/>
      </c>
      <c r="BI159" s="31" t="str">
        <f t="shared" si="62"/>
        <v/>
      </c>
      <c r="BJ159" s="84" t="str">
        <f t="shared" si="63"/>
        <v/>
      </c>
    </row>
    <row r="160" spans="1:62" x14ac:dyDescent="0.2">
      <c r="A160" s="48"/>
      <c r="B160" s="48"/>
      <c r="C160" s="48"/>
      <c r="D160" s="48"/>
      <c r="E160" s="48"/>
      <c r="F160" s="79"/>
      <c r="G160" s="48"/>
      <c r="H160" s="48"/>
      <c r="I160" s="49"/>
      <c r="J160" s="50"/>
      <c r="K160" s="50"/>
      <c r="L160" s="50"/>
      <c r="M160" s="50"/>
      <c r="N160" s="50"/>
      <c r="O160" s="50"/>
      <c r="P160" s="79"/>
      <c r="Q160" s="50"/>
      <c r="R160" s="79"/>
      <c r="S160" s="49"/>
      <c r="T160" s="79"/>
      <c r="U160" s="49"/>
      <c r="V160" s="49"/>
      <c r="W160" s="49"/>
      <c r="X160" s="85"/>
      <c r="Y160" s="85"/>
      <c r="Z160" s="85"/>
      <c r="AA160" s="85"/>
      <c r="AB160" s="85"/>
      <c r="AC160" s="48"/>
      <c r="AD160" s="85"/>
      <c r="AE160" s="48"/>
      <c r="AF160" s="85"/>
      <c r="AG160" s="48"/>
      <c r="AH160" s="85"/>
      <c r="AI160" s="48"/>
      <c r="AJ160" s="85"/>
      <c r="AK160" s="48"/>
      <c r="AL160" s="48"/>
      <c r="AM160" s="48"/>
      <c r="AN160" s="5" t="str">
        <f>IF(AND(ISNA((VLOOKUP(F160,'2 Maakoodit'!A:A,1,FALSE)))=TRUE,ISBLANK(F160)=FALSE),"Maakoodia ei löydy maalistalta. ","")</f>
        <v/>
      </c>
      <c r="AO160" s="5" t="str">
        <f>IF(AND(ISNA((VLOOKUP(P160,'3 Toimialat'!A:A,1,FALSE)))=TRUE,ISBLANK(P160)=FALSE),"1. toimialakoodia ei löydy toimialalistalta. ","")</f>
        <v/>
      </c>
      <c r="AP160" s="5" t="str">
        <f>IF(AND(ISNA((VLOOKUP(R160,'3 Toimialat'!A:A,1,FALSE)))=TRUE,ISBLANK(R160)=FALSE),"2. toimialakoodia ei löydy toimialalistalta. ","")</f>
        <v/>
      </c>
      <c r="AQ160" s="5" t="str">
        <f>IF(AND(ISNA((VLOOKUP(T160,'3 Toimialat'!A:A,1,FALSE)))=TRUE,ISBLANK(T160)=FALSE),"3. toimialakoodia ei löydy toimialalistalta. ","")</f>
        <v/>
      </c>
      <c r="AR160" s="31" t="str">
        <f t="shared" si="45"/>
        <v/>
      </c>
      <c r="AS160" s="31" t="str">
        <f t="shared" si="46"/>
        <v/>
      </c>
      <c r="AT160" s="31" t="str">
        <f t="shared" si="47"/>
        <v/>
      </c>
      <c r="AU160" s="31" t="str">
        <f t="shared" si="48"/>
        <v/>
      </c>
      <c r="AV160" s="31" t="str">
        <f t="shared" si="49"/>
        <v/>
      </c>
      <c r="AW160" s="31" t="str">
        <f t="shared" si="50"/>
        <v/>
      </c>
      <c r="AX160" s="31" t="str">
        <f t="shared" si="51"/>
        <v/>
      </c>
      <c r="AY160" s="31" t="str">
        <f t="shared" si="52"/>
        <v/>
      </c>
      <c r="AZ160" s="31" t="str">
        <f t="shared" si="53"/>
        <v/>
      </c>
      <c r="BA160" s="31" t="str">
        <f t="shared" si="54"/>
        <v/>
      </c>
      <c r="BB160" s="31" t="str">
        <f t="shared" si="55"/>
        <v/>
      </c>
      <c r="BC160" s="3">
        <f t="shared" si="56"/>
        <v>0</v>
      </c>
      <c r="BD160" s="31" t="str">
        <f t="shared" si="57"/>
        <v/>
      </c>
      <c r="BE160" s="31" t="str">
        <f t="shared" si="58"/>
        <v/>
      </c>
      <c r="BF160" s="31" t="str">
        <f t="shared" si="59"/>
        <v/>
      </c>
      <c r="BG160" s="31" t="str">
        <f t="shared" si="60"/>
        <v/>
      </c>
      <c r="BH160" s="31" t="str">
        <f t="shared" si="61"/>
        <v/>
      </c>
      <c r="BI160" s="31" t="str">
        <f t="shared" si="62"/>
        <v/>
      </c>
      <c r="BJ160" s="84" t="str">
        <f t="shared" si="63"/>
        <v/>
      </c>
    </row>
    <row r="161" spans="1:62" x14ac:dyDescent="0.2">
      <c r="A161" s="48"/>
      <c r="B161" s="48"/>
      <c r="C161" s="48"/>
      <c r="D161" s="48"/>
      <c r="E161" s="48"/>
      <c r="F161" s="79"/>
      <c r="G161" s="48"/>
      <c r="H161" s="48"/>
      <c r="I161" s="49"/>
      <c r="J161" s="50"/>
      <c r="K161" s="50"/>
      <c r="L161" s="50"/>
      <c r="M161" s="50"/>
      <c r="N161" s="50"/>
      <c r="O161" s="50"/>
      <c r="P161" s="79"/>
      <c r="Q161" s="50"/>
      <c r="R161" s="79"/>
      <c r="S161" s="49"/>
      <c r="T161" s="79"/>
      <c r="U161" s="49"/>
      <c r="V161" s="49"/>
      <c r="W161" s="49"/>
      <c r="X161" s="85"/>
      <c r="Y161" s="85"/>
      <c r="Z161" s="85"/>
      <c r="AA161" s="85"/>
      <c r="AB161" s="85"/>
      <c r="AC161" s="48"/>
      <c r="AD161" s="85"/>
      <c r="AE161" s="48"/>
      <c r="AF161" s="85"/>
      <c r="AG161" s="48"/>
      <c r="AH161" s="85"/>
      <c r="AI161" s="48"/>
      <c r="AJ161" s="85"/>
      <c r="AK161" s="48"/>
      <c r="AL161" s="48"/>
      <c r="AM161" s="48"/>
      <c r="AN161" s="5" t="str">
        <f>IF(AND(ISNA((VLOOKUP(F161,'2 Maakoodit'!A:A,1,FALSE)))=TRUE,ISBLANK(F161)=FALSE),"Maakoodia ei löydy maalistalta. ","")</f>
        <v/>
      </c>
      <c r="AO161" s="5" t="str">
        <f>IF(AND(ISNA((VLOOKUP(P161,'3 Toimialat'!A:A,1,FALSE)))=TRUE,ISBLANK(P161)=FALSE),"1. toimialakoodia ei löydy toimialalistalta. ","")</f>
        <v/>
      </c>
      <c r="AP161" s="5" t="str">
        <f>IF(AND(ISNA((VLOOKUP(R161,'3 Toimialat'!A:A,1,FALSE)))=TRUE,ISBLANK(R161)=FALSE),"2. toimialakoodia ei löydy toimialalistalta. ","")</f>
        <v/>
      </c>
      <c r="AQ161" s="5" t="str">
        <f>IF(AND(ISNA((VLOOKUP(T161,'3 Toimialat'!A:A,1,FALSE)))=TRUE,ISBLANK(T161)=FALSE),"3. toimialakoodia ei löydy toimialalistalta. ","")</f>
        <v/>
      </c>
      <c r="AR161" s="31" t="str">
        <f t="shared" si="45"/>
        <v/>
      </c>
      <c r="AS161" s="31" t="str">
        <f t="shared" si="46"/>
        <v/>
      </c>
      <c r="AT161" s="31" t="str">
        <f t="shared" si="47"/>
        <v/>
      </c>
      <c r="AU161" s="31" t="str">
        <f t="shared" si="48"/>
        <v/>
      </c>
      <c r="AV161" s="31" t="str">
        <f t="shared" si="49"/>
        <v/>
      </c>
      <c r="AW161" s="31" t="str">
        <f t="shared" si="50"/>
        <v/>
      </c>
      <c r="AX161" s="31" t="str">
        <f t="shared" si="51"/>
        <v/>
      </c>
      <c r="AY161" s="31" t="str">
        <f t="shared" si="52"/>
        <v/>
      </c>
      <c r="AZ161" s="31" t="str">
        <f t="shared" si="53"/>
        <v/>
      </c>
      <c r="BA161" s="31" t="str">
        <f t="shared" si="54"/>
        <v/>
      </c>
      <c r="BB161" s="31" t="str">
        <f t="shared" si="55"/>
        <v/>
      </c>
      <c r="BC161" s="3">
        <f t="shared" si="56"/>
        <v>0</v>
      </c>
      <c r="BD161" s="31" t="str">
        <f t="shared" si="57"/>
        <v/>
      </c>
      <c r="BE161" s="31" t="str">
        <f t="shared" si="58"/>
        <v/>
      </c>
      <c r="BF161" s="31" t="str">
        <f t="shared" si="59"/>
        <v/>
      </c>
      <c r="BG161" s="31" t="str">
        <f t="shared" si="60"/>
        <v/>
      </c>
      <c r="BH161" s="31" t="str">
        <f t="shared" si="61"/>
        <v/>
      </c>
      <c r="BI161" s="31" t="str">
        <f t="shared" si="62"/>
        <v/>
      </c>
      <c r="BJ161" s="84" t="str">
        <f t="shared" si="63"/>
        <v/>
      </c>
    </row>
    <row r="162" spans="1:62" x14ac:dyDescent="0.2">
      <c r="A162" s="48"/>
      <c r="B162" s="48"/>
      <c r="C162" s="48"/>
      <c r="D162" s="48"/>
      <c r="E162" s="48"/>
      <c r="F162" s="79"/>
      <c r="G162" s="48"/>
      <c r="H162" s="48"/>
      <c r="I162" s="49"/>
      <c r="J162" s="50"/>
      <c r="K162" s="50"/>
      <c r="L162" s="50"/>
      <c r="M162" s="50"/>
      <c r="N162" s="50"/>
      <c r="O162" s="50"/>
      <c r="P162" s="79"/>
      <c r="Q162" s="50"/>
      <c r="R162" s="79"/>
      <c r="S162" s="49"/>
      <c r="T162" s="79"/>
      <c r="U162" s="49"/>
      <c r="V162" s="49"/>
      <c r="W162" s="49"/>
      <c r="X162" s="85"/>
      <c r="Y162" s="85"/>
      <c r="Z162" s="85"/>
      <c r="AA162" s="85"/>
      <c r="AB162" s="85"/>
      <c r="AC162" s="48"/>
      <c r="AD162" s="85"/>
      <c r="AE162" s="48"/>
      <c r="AF162" s="85"/>
      <c r="AG162" s="48"/>
      <c r="AH162" s="85"/>
      <c r="AI162" s="48"/>
      <c r="AJ162" s="85"/>
      <c r="AK162" s="48"/>
      <c r="AL162" s="48"/>
      <c r="AM162" s="48"/>
      <c r="AN162" s="5" t="str">
        <f>IF(AND(ISNA((VLOOKUP(F162,'2 Maakoodit'!A:A,1,FALSE)))=TRUE,ISBLANK(F162)=FALSE),"Maakoodia ei löydy maalistalta. ","")</f>
        <v/>
      </c>
      <c r="AO162" s="5" t="str">
        <f>IF(AND(ISNA((VLOOKUP(P162,'3 Toimialat'!A:A,1,FALSE)))=TRUE,ISBLANK(P162)=FALSE),"1. toimialakoodia ei löydy toimialalistalta. ","")</f>
        <v/>
      </c>
      <c r="AP162" s="5" t="str">
        <f>IF(AND(ISNA((VLOOKUP(R162,'3 Toimialat'!A:A,1,FALSE)))=TRUE,ISBLANK(R162)=FALSE),"2. toimialakoodia ei löydy toimialalistalta. ","")</f>
        <v/>
      </c>
      <c r="AQ162" s="5" t="str">
        <f>IF(AND(ISNA((VLOOKUP(T162,'3 Toimialat'!A:A,1,FALSE)))=TRUE,ISBLANK(T162)=FALSE),"3. toimialakoodia ei löydy toimialalistalta. ","")</f>
        <v/>
      </c>
      <c r="AR162" s="31" t="str">
        <f t="shared" si="45"/>
        <v/>
      </c>
      <c r="AS162" s="31" t="str">
        <f t="shared" si="46"/>
        <v/>
      </c>
      <c r="AT162" s="31" t="str">
        <f t="shared" si="47"/>
        <v/>
      </c>
      <c r="AU162" s="31" t="str">
        <f t="shared" si="48"/>
        <v/>
      </c>
      <c r="AV162" s="31" t="str">
        <f t="shared" si="49"/>
        <v/>
      </c>
      <c r="AW162" s="31" t="str">
        <f t="shared" si="50"/>
        <v/>
      </c>
      <c r="AX162" s="31" t="str">
        <f t="shared" si="51"/>
        <v/>
      </c>
      <c r="AY162" s="31" t="str">
        <f t="shared" si="52"/>
        <v/>
      </c>
      <c r="AZ162" s="31" t="str">
        <f t="shared" si="53"/>
        <v/>
      </c>
      <c r="BA162" s="31" t="str">
        <f t="shared" si="54"/>
        <v/>
      </c>
      <c r="BB162" s="31" t="str">
        <f t="shared" si="55"/>
        <v/>
      </c>
      <c r="BC162" s="3">
        <f t="shared" si="56"/>
        <v>0</v>
      </c>
      <c r="BD162" s="31" t="str">
        <f t="shared" si="57"/>
        <v/>
      </c>
      <c r="BE162" s="31" t="str">
        <f t="shared" si="58"/>
        <v/>
      </c>
      <c r="BF162" s="31" t="str">
        <f t="shared" si="59"/>
        <v/>
      </c>
      <c r="BG162" s="31" t="str">
        <f t="shared" si="60"/>
        <v/>
      </c>
      <c r="BH162" s="31" t="str">
        <f t="shared" si="61"/>
        <v/>
      </c>
      <c r="BI162" s="31" t="str">
        <f t="shared" si="62"/>
        <v/>
      </c>
      <c r="BJ162" s="84" t="str">
        <f t="shared" si="63"/>
        <v/>
      </c>
    </row>
    <row r="163" spans="1:62" x14ac:dyDescent="0.2">
      <c r="A163" s="48"/>
      <c r="B163" s="48"/>
      <c r="C163" s="48"/>
      <c r="D163" s="48"/>
      <c r="E163" s="48"/>
      <c r="F163" s="79"/>
      <c r="G163" s="48"/>
      <c r="H163" s="48"/>
      <c r="I163" s="49"/>
      <c r="J163" s="50"/>
      <c r="K163" s="50"/>
      <c r="L163" s="50"/>
      <c r="M163" s="50"/>
      <c r="N163" s="50"/>
      <c r="O163" s="50"/>
      <c r="P163" s="79"/>
      <c r="Q163" s="50"/>
      <c r="R163" s="79"/>
      <c r="S163" s="49"/>
      <c r="T163" s="79"/>
      <c r="U163" s="49"/>
      <c r="V163" s="49"/>
      <c r="W163" s="49"/>
      <c r="X163" s="85"/>
      <c r="Y163" s="85"/>
      <c r="Z163" s="85"/>
      <c r="AA163" s="85"/>
      <c r="AB163" s="85"/>
      <c r="AC163" s="48"/>
      <c r="AD163" s="85"/>
      <c r="AE163" s="48"/>
      <c r="AF163" s="85"/>
      <c r="AG163" s="48"/>
      <c r="AH163" s="85"/>
      <c r="AI163" s="48"/>
      <c r="AJ163" s="85"/>
      <c r="AK163" s="48"/>
      <c r="AL163" s="48"/>
      <c r="AM163" s="48"/>
      <c r="AN163" s="5" t="str">
        <f>IF(AND(ISNA((VLOOKUP(F163,'2 Maakoodit'!A:A,1,FALSE)))=TRUE,ISBLANK(F163)=FALSE),"Maakoodia ei löydy maalistalta. ","")</f>
        <v/>
      </c>
      <c r="AO163" s="5" t="str">
        <f>IF(AND(ISNA((VLOOKUP(P163,'3 Toimialat'!A:A,1,FALSE)))=TRUE,ISBLANK(P163)=FALSE),"1. toimialakoodia ei löydy toimialalistalta. ","")</f>
        <v/>
      </c>
      <c r="AP163" s="5" t="str">
        <f>IF(AND(ISNA((VLOOKUP(R163,'3 Toimialat'!A:A,1,FALSE)))=TRUE,ISBLANK(R163)=FALSE),"2. toimialakoodia ei löydy toimialalistalta. ","")</f>
        <v/>
      </c>
      <c r="AQ163" s="5" t="str">
        <f>IF(AND(ISNA((VLOOKUP(T163,'3 Toimialat'!A:A,1,FALSE)))=TRUE,ISBLANK(T163)=FALSE),"3. toimialakoodia ei löydy toimialalistalta. ","")</f>
        <v/>
      </c>
      <c r="AR163" s="31" t="str">
        <f t="shared" si="45"/>
        <v/>
      </c>
      <c r="AS163" s="31" t="str">
        <f t="shared" si="46"/>
        <v/>
      </c>
      <c r="AT163" s="31" t="str">
        <f t="shared" si="47"/>
        <v/>
      </c>
      <c r="AU163" s="31" t="str">
        <f t="shared" si="48"/>
        <v/>
      </c>
      <c r="AV163" s="31" t="str">
        <f t="shared" si="49"/>
        <v/>
      </c>
      <c r="AW163" s="31" t="str">
        <f t="shared" si="50"/>
        <v/>
      </c>
      <c r="AX163" s="31" t="str">
        <f t="shared" si="51"/>
        <v/>
      </c>
      <c r="AY163" s="31" t="str">
        <f t="shared" si="52"/>
        <v/>
      </c>
      <c r="AZ163" s="31" t="str">
        <f t="shared" si="53"/>
        <v/>
      </c>
      <c r="BA163" s="31" t="str">
        <f t="shared" si="54"/>
        <v/>
      </c>
      <c r="BB163" s="31" t="str">
        <f t="shared" si="55"/>
        <v/>
      </c>
      <c r="BC163" s="3">
        <f t="shared" si="56"/>
        <v>0</v>
      </c>
      <c r="BD163" s="31" t="str">
        <f t="shared" si="57"/>
        <v/>
      </c>
      <c r="BE163" s="31" t="str">
        <f t="shared" si="58"/>
        <v/>
      </c>
      <c r="BF163" s="31" t="str">
        <f t="shared" si="59"/>
        <v/>
      </c>
      <c r="BG163" s="31" t="str">
        <f t="shared" si="60"/>
        <v/>
      </c>
      <c r="BH163" s="31" t="str">
        <f t="shared" si="61"/>
        <v/>
      </c>
      <c r="BI163" s="31" t="str">
        <f t="shared" si="62"/>
        <v/>
      </c>
      <c r="BJ163" s="84" t="str">
        <f t="shared" si="63"/>
        <v/>
      </c>
    </row>
    <row r="164" spans="1:62" x14ac:dyDescent="0.2">
      <c r="A164" s="48"/>
      <c r="B164" s="48"/>
      <c r="C164" s="48"/>
      <c r="D164" s="48"/>
      <c r="E164" s="48"/>
      <c r="F164" s="79"/>
      <c r="G164" s="48"/>
      <c r="H164" s="48"/>
      <c r="I164" s="49"/>
      <c r="J164" s="50"/>
      <c r="K164" s="50"/>
      <c r="L164" s="50"/>
      <c r="M164" s="50"/>
      <c r="N164" s="50"/>
      <c r="O164" s="50"/>
      <c r="P164" s="79"/>
      <c r="Q164" s="50"/>
      <c r="R164" s="79"/>
      <c r="S164" s="49"/>
      <c r="T164" s="79"/>
      <c r="U164" s="49"/>
      <c r="V164" s="49"/>
      <c r="W164" s="49"/>
      <c r="X164" s="85"/>
      <c r="Y164" s="85"/>
      <c r="Z164" s="85"/>
      <c r="AA164" s="85"/>
      <c r="AB164" s="85"/>
      <c r="AC164" s="48"/>
      <c r="AD164" s="85"/>
      <c r="AE164" s="48"/>
      <c r="AF164" s="85"/>
      <c r="AG164" s="48"/>
      <c r="AH164" s="85"/>
      <c r="AI164" s="48"/>
      <c r="AJ164" s="85"/>
      <c r="AK164" s="48"/>
      <c r="AL164" s="48"/>
      <c r="AM164" s="48"/>
      <c r="AN164" s="5" t="str">
        <f>IF(AND(ISNA((VLOOKUP(F164,'2 Maakoodit'!A:A,1,FALSE)))=TRUE,ISBLANK(F164)=FALSE),"Maakoodia ei löydy maalistalta. ","")</f>
        <v/>
      </c>
      <c r="AO164" s="5" t="str">
        <f>IF(AND(ISNA((VLOOKUP(P164,'3 Toimialat'!A:A,1,FALSE)))=TRUE,ISBLANK(P164)=FALSE),"1. toimialakoodia ei löydy toimialalistalta. ","")</f>
        <v/>
      </c>
      <c r="AP164" s="5" t="str">
        <f>IF(AND(ISNA((VLOOKUP(R164,'3 Toimialat'!A:A,1,FALSE)))=TRUE,ISBLANK(R164)=FALSE),"2. toimialakoodia ei löydy toimialalistalta. ","")</f>
        <v/>
      </c>
      <c r="AQ164" s="5" t="str">
        <f>IF(AND(ISNA((VLOOKUP(T164,'3 Toimialat'!A:A,1,FALSE)))=TRUE,ISBLANK(T164)=FALSE),"3. toimialakoodia ei löydy toimialalistalta. ","")</f>
        <v/>
      </c>
      <c r="AR164" s="31" t="str">
        <f t="shared" si="45"/>
        <v/>
      </c>
      <c r="AS164" s="31" t="str">
        <f t="shared" si="46"/>
        <v/>
      </c>
      <c r="AT164" s="31" t="str">
        <f t="shared" si="47"/>
        <v/>
      </c>
      <c r="AU164" s="31" t="str">
        <f t="shared" si="48"/>
        <v/>
      </c>
      <c r="AV164" s="31" t="str">
        <f t="shared" si="49"/>
        <v/>
      </c>
      <c r="AW164" s="31" t="str">
        <f t="shared" si="50"/>
        <v/>
      </c>
      <c r="AX164" s="31" t="str">
        <f t="shared" si="51"/>
        <v/>
      </c>
      <c r="AY164" s="31" t="str">
        <f t="shared" si="52"/>
        <v/>
      </c>
      <c r="AZ164" s="31" t="str">
        <f t="shared" si="53"/>
        <v/>
      </c>
      <c r="BA164" s="31" t="str">
        <f t="shared" si="54"/>
        <v/>
      </c>
      <c r="BB164" s="31" t="str">
        <f t="shared" si="55"/>
        <v/>
      </c>
      <c r="BC164" s="3">
        <f t="shared" si="56"/>
        <v>0</v>
      </c>
      <c r="BD164" s="31" t="str">
        <f t="shared" si="57"/>
        <v/>
      </c>
      <c r="BE164" s="31" t="str">
        <f t="shared" si="58"/>
        <v/>
      </c>
      <c r="BF164" s="31" t="str">
        <f t="shared" si="59"/>
        <v/>
      </c>
      <c r="BG164" s="31" t="str">
        <f t="shared" si="60"/>
        <v/>
      </c>
      <c r="BH164" s="31" t="str">
        <f t="shared" si="61"/>
        <v/>
      </c>
      <c r="BI164" s="31" t="str">
        <f t="shared" si="62"/>
        <v/>
      </c>
      <c r="BJ164" s="84" t="str">
        <f t="shared" si="63"/>
        <v/>
      </c>
    </row>
    <row r="165" spans="1:62" x14ac:dyDescent="0.2">
      <c r="A165" s="48"/>
      <c r="B165" s="48"/>
      <c r="C165" s="48"/>
      <c r="D165" s="48"/>
      <c r="E165" s="48"/>
      <c r="F165" s="79"/>
      <c r="G165" s="48"/>
      <c r="H165" s="48"/>
      <c r="I165" s="49"/>
      <c r="J165" s="50"/>
      <c r="K165" s="50"/>
      <c r="L165" s="50"/>
      <c r="M165" s="50"/>
      <c r="N165" s="50"/>
      <c r="O165" s="50"/>
      <c r="P165" s="79"/>
      <c r="Q165" s="50"/>
      <c r="R165" s="79"/>
      <c r="S165" s="49"/>
      <c r="T165" s="79"/>
      <c r="U165" s="49"/>
      <c r="V165" s="49"/>
      <c r="W165" s="49"/>
      <c r="X165" s="85"/>
      <c r="Y165" s="85"/>
      <c r="Z165" s="85"/>
      <c r="AA165" s="85"/>
      <c r="AB165" s="85"/>
      <c r="AC165" s="48"/>
      <c r="AD165" s="85"/>
      <c r="AE165" s="48"/>
      <c r="AF165" s="85"/>
      <c r="AG165" s="48"/>
      <c r="AH165" s="85"/>
      <c r="AI165" s="48"/>
      <c r="AJ165" s="85"/>
      <c r="AK165" s="48"/>
      <c r="AL165" s="48"/>
      <c r="AM165" s="48"/>
      <c r="AN165" s="5" t="str">
        <f>IF(AND(ISNA((VLOOKUP(F165,'2 Maakoodit'!A:A,1,FALSE)))=TRUE,ISBLANK(F165)=FALSE),"Maakoodia ei löydy maalistalta. ","")</f>
        <v/>
      </c>
      <c r="AO165" s="5" t="str">
        <f>IF(AND(ISNA((VLOOKUP(P165,'3 Toimialat'!A:A,1,FALSE)))=TRUE,ISBLANK(P165)=FALSE),"1. toimialakoodia ei löydy toimialalistalta. ","")</f>
        <v/>
      </c>
      <c r="AP165" s="5" t="str">
        <f>IF(AND(ISNA((VLOOKUP(R165,'3 Toimialat'!A:A,1,FALSE)))=TRUE,ISBLANK(R165)=FALSE),"2. toimialakoodia ei löydy toimialalistalta. ","")</f>
        <v/>
      </c>
      <c r="AQ165" s="5" t="str">
        <f>IF(AND(ISNA((VLOOKUP(T165,'3 Toimialat'!A:A,1,FALSE)))=TRUE,ISBLANK(T165)=FALSE),"3. toimialakoodia ei löydy toimialalistalta. ","")</f>
        <v/>
      </c>
      <c r="AR165" s="31" t="str">
        <f t="shared" si="45"/>
        <v/>
      </c>
      <c r="AS165" s="31" t="str">
        <f t="shared" si="46"/>
        <v/>
      </c>
      <c r="AT165" s="31" t="str">
        <f t="shared" si="47"/>
        <v/>
      </c>
      <c r="AU165" s="31" t="str">
        <f t="shared" si="48"/>
        <v/>
      </c>
      <c r="AV165" s="31" t="str">
        <f t="shared" si="49"/>
        <v/>
      </c>
      <c r="AW165" s="31" t="str">
        <f t="shared" si="50"/>
        <v/>
      </c>
      <c r="AX165" s="31" t="str">
        <f t="shared" si="51"/>
        <v/>
      </c>
      <c r="AY165" s="31" t="str">
        <f t="shared" si="52"/>
        <v/>
      </c>
      <c r="AZ165" s="31" t="str">
        <f t="shared" si="53"/>
        <v/>
      </c>
      <c r="BA165" s="31" t="str">
        <f t="shared" si="54"/>
        <v/>
      </c>
      <c r="BB165" s="31" t="str">
        <f t="shared" si="55"/>
        <v/>
      </c>
      <c r="BC165" s="3">
        <f t="shared" si="56"/>
        <v>0</v>
      </c>
      <c r="BD165" s="31" t="str">
        <f t="shared" si="57"/>
        <v/>
      </c>
      <c r="BE165" s="31" t="str">
        <f t="shared" si="58"/>
        <v/>
      </c>
      <c r="BF165" s="31" t="str">
        <f t="shared" si="59"/>
        <v/>
      </c>
      <c r="BG165" s="31" t="str">
        <f t="shared" si="60"/>
        <v/>
      </c>
      <c r="BH165" s="31" t="str">
        <f t="shared" si="61"/>
        <v/>
      </c>
      <c r="BI165" s="31" t="str">
        <f t="shared" si="62"/>
        <v/>
      </c>
      <c r="BJ165" s="84" t="str">
        <f t="shared" si="63"/>
        <v/>
      </c>
    </row>
    <row r="166" spans="1:62" x14ac:dyDescent="0.2">
      <c r="A166" s="48"/>
      <c r="B166" s="48"/>
      <c r="C166" s="48"/>
      <c r="D166" s="48"/>
      <c r="E166" s="48"/>
      <c r="F166" s="79"/>
      <c r="G166" s="48"/>
      <c r="H166" s="48"/>
      <c r="I166" s="49"/>
      <c r="J166" s="50"/>
      <c r="K166" s="50"/>
      <c r="L166" s="50"/>
      <c r="M166" s="50"/>
      <c r="N166" s="50"/>
      <c r="O166" s="50"/>
      <c r="P166" s="79"/>
      <c r="Q166" s="50"/>
      <c r="R166" s="79"/>
      <c r="S166" s="49"/>
      <c r="T166" s="79"/>
      <c r="U166" s="49"/>
      <c r="V166" s="49"/>
      <c r="W166" s="49"/>
      <c r="X166" s="85"/>
      <c r="Y166" s="85"/>
      <c r="Z166" s="85"/>
      <c r="AA166" s="85"/>
      <c r="AB166" s="85"/>
      <c r="AC166" s="48"/>
      <c r="AD166" s="85"/>
      <c r="AE166" s="48"/>
      <c r="AF166" s="85"/>
      <c r="AG166" s="48"/>
      <c r="AH166" s="85"/>
      <c r="AI166" s="48"/>
      <c r="AJ166" s="85"/>
      <c r="AK166" s="48"/>
      <c r="AL166" s="48"/>
      <c r="AM166" s="48"/>
      <c r="AN166" s="5" t="str">
        <f>IF(AND(ISNA((VLOOKUP(F166,'2 Maakoodit'!A:A,1,FALSE)))=TRUE,ISBLANK(F166)=FALSE),"Maakoodia ei löydy maalistalta. ","")</f>
        <v/>
      </c>
      <c r="AO166" s="5" t="str">
        <f>IF(AND(ISNA((VLOOKUP(P166,'3 Toimialat'!A:A,1,FALSE)))=TRUE,ISBLANK(P166)=FALSE),"1. toimialakoodia ei löydy toimialalistalta. ","")</f>
        <v/>
      </c>
      <c r="AP166" s="5" t="str">
        <f>IF(AND(ISNA((VLOOKUP(R166,'3 Toimialat'!A:A,1,FALSE)))=TRUE,ISBLANK(R166)=FALSE),"2. toimialakoodia ei löydy toimialalistalta. ","")</f>
        <v/>
      </c>
      <c r="AQ166" s="5" t="str">
        <f>IF(AND(ISNA((VLOOKUP(T166,'3 Toimialat'!A:A,1,FALSE)))=TRUE,ISBLANK(T166)=FALSE),"3. toimialakoodia ei löydy toimialalistalta. ","")</f>
        <v/>
      </c>
      <c r="AR166" s="31" t="str">
        <f t="shared" si="45"/>
        <v/>
      </c>
      <c r="AS166" s="31" t="str">
        <f t="shared" si="46"/>
        <v/>
      </c>
      <c r="AT166" s="31" t="str">
        <f t="shared" si="47"/>
        <v/>
      </c>
      <c r="AU166" s="31" t="str">
        <f t="shared" si="48"/>
        <v/>
      </c>
      <c r="AV166" s="31" t="str">
        <f t="shared" si="49"/>
        <v/>
      </c>
      <c r="AW166" s="31" t="str">
        <f t="shared" si="50"/>
        <v/>
      </c>
      <c r="AX166" s="31" t="str">
        <f t="shared" si="51"/>
        <v/>
      </c>
      <c r="AY166" s="31" t="str">
        <f t="shared" si="52"/>
        <v/>
      </c>
      <c r="AZ166" s="31" t="str">
        <f t="shared" si="53"/>
        <v/>
      </c>
      <c r="BA166" s="31" t="str">
        <f t="shared" si="54"/>
        <v/>
      </c>
      <c r="BB166" s="31" t="str">
        <f t="shared" si="55"/>
        <v/>
      </c>
      <c r="BC166" s="3">
        <f t="shared" si="56"/>
        <v>0</v>
      </c>
      <c r="BD166" s="31" t="str">
        <f t="shared" si="57"/>
        <v/>
      </c>
      <c r="BE166" s="31" t="str">
        <f t="shared" si="58"/>
        <v/>
      </c>
      <c r="BF166" s="31" t="str">
        <f t="shared" si="59"/>
        <v/>
      </c>
      <c r="BG166" s="31" t="str">
        <f t="shared" si="60"/>
        <v/>
      </c>
      <c r="BH166" s="31" t="str">
        <f t="shared" si="61"/>
        <v/>
      </c>
      <c r="BI166" s="31" t="str">
        <f t="shared" si="62"/>
        <v/>
      </c>
      <c r="BJ166" s="84" t="str">
        <f t="shared" si="63"/>
        <v/>
      </c>
    </row>
    <row r="167" spans="1:62" x14ac:dyDescent="0.2">
      <c r="A167" s="48"/>
      <c r="B167" s="48"/>
      <c r="C167" s="48"/>
      <c r="D167" s="48"/>
      <c r="E167" s="48"/>
      <c r="F167" s="79"/>
      <c r="G167" s="48"/>
      <c r="H167" s="48"/>
      <c r="I167" s="49"/>
      <c r="J167" s="50"/>
      <c r="K167" s="50"/>
      <c r="L167" s="50"/>
      <c r="M167" s="50"/>
      <c r="N167" s="50"/>
      <c r="O167" s="50"/>
      <c r="P167" s="79"/>
      <c r="Q167" s="50"/>
      <c r="R167" s="79"/>
      <c r="S167" s="49"/>
      <c r="T167" s="79"/>
      <c r="U167" s="49"/>
      <c r="V167" s="49"/>
      <c r="W167" s="49"/>
      <c r="X167" s="85"/>
      <c r="Y167" s="85"/>
      <c r="Z167" s="85"/>
      <c r="AA167" s="85"/>
      <c r="AB167" s="85"/>
      <c r="AC167" s="48"/>
      <c r="AD167" s="85"/>
      <c r="AE167" s="48"/>
      <c r="AF167" s="85"/>
      <c r="AG167" s="48"/>
      <c r="AH167" s="85"/>
      <c r="AI167" s="48"/>
      <c r="AJ167" s="85"/>
      <c r="AK167" s="48"/>
      <c r="AL167" s="48"/>
      <c r="AM167" s="48"/>
      <c r="AN167" s="5" t="str">
        <f>IF(AND(ISNA((VLOOKUP(F167,'2 Maakoodit'!A:A,1,FALSE)))=TRUE,ISBLANK(F167)=FALSE),"Maakoodia ei löydy maalistalta. ","")</f>
        <v/>
      </c>
      <c r="AO167" s="5" t="str">
        <f>IF(AND(ISNA((VLOOKUP(P167,'3 Toimialat'!A:A,1,FALSE)))=TRUE,ISBLANK(P167)=FALSE),"1. toimialakoodia ei löydy toimialalistalta. ","")</f>
        <v/>
      </c>
      <c r="AP167" s="5" t="str">
        <f>IF(AND(ISNA((VLOOKUP(R167,'3 Toimialat'!A:A,1,FALSE)))=TRUE,ISBLANK(R167)=FALSE),"2. toimialakoodia ei löydy toimialalistalta. ","")</f>
        <v/>
      </c>
      <c r="AQ167" s="5" t="str">
        <f>IF(AND(ISNA((VLOOKUP(T167,'3 Toimialat'!A:A,1,FALSE)))=TRUE,ISBLANK(T167)=FALSE),"3. toimialakoodia ei löydy toimialalistalta. ","")</f>
        <v/>
      </c>
      <c r="AR167" s="31" t="str">
        <f t="shared" si="45"/>
        <v/>
      </c>
      <c r="AS167" s="31" t="str">
        <f t="shared" si="46"/>
        <v/>
      </c>
      <c r="AT167" s="31" t="str">
        <f t="shared" si="47"/>
        <v/>
      </c>
      <c r="AU167" s="31" t="str">
        <f t="shared" si="48"/>
        <v/>
      </c>
      <c r="AV167" s="31" t="str">
        <f t="shared" si="49"/>
        <v/>
      </c>
      <c r="AW167" s="31" t="str">
        <f t="shared" si="50"/>
        <v/>
      </c>
      <c r="AX167" s="31" t="str">
        <f t="shared" si="51"/>
        <v/>
      </c>
      <c r="AY167" s="31" t="str">
        <f t="shared" si="52"/>
        <v/>
      </c>
      <c r="AZ167" s="31" t="str">
        <f t="shared" si="53"/>
        <v/>
      </c>
      <c r="BA167" s="31" t="str">
        <f t="shared" si="54"/>
        <v/>
      </c>
      <c r="BB167" s="31" t="str">
        <f t="shared" si="55"/>
        <v/>
      </c>
      <c r="BC167" s="3">
        <f t="shared" si="56"/>
        <v>0</v>
      </c>
      <c r="BD167" s="31" t="str">
        <f t="shared" si="57"/>
        <v/>
      </c>
      <c r="BE167" s="31" t="str">
        <f t="shared" si="58"/>
        <v/>
      </c>
      <c r="BF167" s="31" t="str">
        <f t="shared" si="59"/>
        <v/>
      </c>
      <c r="BG167" s="31" t="str">
        <f t="shared" si="60"/>
        <v/>
      </c>
      <c r="BH167" s="31" t="str">
        <f t="shared" si="61"/>
        <v/>
      </c>
      <c r="BI167" s="31" t="str">
        <f t="shared" si="62"/>
        <v/>
      </c>
      <c r="BJ167" s="84" t="str">
        <f t="shared" si="63"/>
        <v/>
      </c>
    </row>
    <row r="168" spans="1:62" x14ac:dyDescent="0.2">
      <c r="A168" s="48"/>
      <c r="B168" s="48"/>
      <c r="C168" s="48"/>
      <c r="D168" s="48"/>
      <c r="E168" s="48"/>
      <c r="F168" s="79"/>
      <c r="G168" s="48"/>
      <c r="H168" s="48"/>
      <c r="I168" s="49"/>
      <c r="J168" s="50"/>
      <c r="K168" s="50"/>
      <c r="L168" s="50"/>
      <c r="M168" s="50"/>
      <c r="N168" s="50"/>
      <c r="O168" s="50"/>
      <c r="P168" s="79"/>
      <c r="Q168" s="50"/>
      <c r="R168" s="79"/>
      <c r="S168" s="49"/>
      <c r="T168" s="79"/>
      <c r="U168" s="49"/>
      <c r="V168" s="49"/>
      <c r="W168" s="49"/>
      <c r="X168" s="85"/>
      <c r="Y168" s="85"/>
      <c r="Z168" s="85"/>
      <c r="AA168" s="85"/>
      <c r="AB168" s="85"/>
      <c r="AC168" s="48"/>
      <c r="AD168" s="85"/>
      <c r="AE168" s="48"/>
      <c r="AF168" s="85"/>
      <c r="AG168" s="48"/>
      <c r="AH168" s="85"/>
      <c r="AI168" s="48"/>
      <c r="AJ168" s="85"/>
      <c r="AK168" s="48"/>
      <c r="AL168" s="48"/>
      <c r="AM168" s="48"/>
      <c r="AN168" s="5" t="str">
        <f>IF(AND(ISNA((VLOOKUP(F168,'2 Maakoodit'!A:A,1,FALSE)))=TRUE,ISBLANK(F168)=FALSE),"Maakoodia ei löydy maalistalta. ","")</f>
        <v/>
      </c>
      <c r="AO168" s="5" t="str">
        <f>IF(AND(ISNA((VLOOKUP(P168,'3 Toimialat'!A:A,1,FALSE)))=TRUE,ISBLANK(P168)=FALSE),"1. toimialakoodia ei löydy toimialalistalta. ","")</f>
        <v/>
      </c>
      <c r="AP168" s="5" t="str">
        <f>IF(AND(ISNA((VLOOKUP(R168,'3 Toimialat'!A:A,1,FALSE)))=TRUE,ISBLANK(R168)=FALSE),"2. toimialakoodia ei löydy toimialalistalta. ","")</f>
        <v/>
      </c>
      <c r="AQ168" s="5" t="str">
        <f>IF(AND(ISNA((VLOOKUP(T168,'3 Toimialat'!A:A,1,FALSE)))=TRUE,ISBLANK(T168)=FALSE),"3. toimialakoodia ei löydy toimialalistalta. ","")</f>
        <v/>
      </c>
      <c r="AR168" s="31" t="str">
        <f t="shared" si="45"/>
        <v/>
      </c>
      <c r="AS168" s="31" t="str">
        <f t="shared" si="46"/>
        <v/>
      </c>
      <c r="AT168" s="31" t="str">
        <f t="shared" si="47"/>
        <v/>
      </c>
      <c r="AU168" s="31" t="str">
        <f t="shared" si="48"/>
        <v/>
      </c>
      <c r="AV168" s="31" t="str">
        <f t="shared" si="49"/>
        <v/>
      </c>
      <c r="AW168" s="31" t="str">
        <f t="shared" si="50"/>
        <v/>
      </c>
      <c r="AX168" s="31" t="str">
        <f t="shared" si="51"/>
        <v/>
      </c>
      <c r="AY168" s="31" t="str">
        <f t="shared" si="52"/>
        <v/>
      </c>
      <c r="AZ168" s="31" t="str">
        <f t="shared" si="53"/>
        <v/>
      </c>
      <c r="BA168" s="31" t="str">
        <f t="shared" si="54"/>
        <v/>
      </c>
      <c r="BB168" s="31" t="str">
        <f t="shared" si="55"/>
        <v/>
      </c>
      <c r="BC168" s="3">
        <f t="shared" si="56"/>
        <v>0</v>
      </c>
      <c r="BD168" s="31" t="str">
        <f t="shared" si="57"/>
        <v/>
      </c>
      <c r="BE168" s="31" t="str">
        <f t="shared" si="58"/>
        <v/>
      </c>
      <c r="BF168" s="31" t="str">
        <f t="shared" si="59"/>
        <v/>
      </c>
      <c r="BG168" s="31" t="str">
        <f t="shared" si="60"/>
        <v/>
      </c>
      <c r="BH168" s="31" t="str">
        <f t="shared" si="61"/>
        <v/>
      </c>
      <c r="BI168" s="31" t="str">
        <f t="shared" si="62"/>
        <v/>
      </c>
      <c r="BJ168" s="84" t="str">
        <f t="shared" si="63"/>
        <v/>
      </c>
    </row>
    <row r="169" spans="1:62" x14ac:dyDescent="0.2">
      <c r="A169" s="48"/>
      <c r="B169" s="48"/>
      <c r="C169" s="48"/>
      <c r="D169" s="48"/>
      <c r="E169" s="48"/>
      <c r="F169" s="79"/>
      <c r="G169" s="48"/>
      <c r="H169" s="48"/>
      <c r="I169" s="49"/>
      <c r="J169" s="50"/>
      <c r="K169" s="50"/>
      <c r="L169" s="50"/>
      <c r="M169" s="50"/>
      <c r="N169" s="50"/>
      <c r="O169" s="50"/>
      <c r="P169" s="79"/>
      <c r="Q169" s="50"/>
      <c r="R169" s="79"/>
      <c r="S169" s="49"/>
      <c r="T169" s="79"/>
      <c r="U169" s="49"/>
      <c r="V169" s="49"/>
      <c r="W169" s="49"/>
      <c r="X169" s="85"/>
      <c r="Y169" s="85"/>
      <c r="Z169" s="85"/>
      <c r="AA169" s="85"/>
      <c r="AB169" s="85"/>
      <c r="AC169" s="48"/>
      <c r="AD169" s="85"/>
      <c r="AE169" s="48"/>
      <c r="AF169" s="85"/>
      <c r="AG169" s="48"/>
      <c r="AH169" s="85"/>
      <c r="AI169" s="48"/>
      <c r="AJ169" s="85"/>
      <c r="AK169" s="48"/>
      <c r="AL169" s="48"/>
      <c r="AM169" s="48"/>
      <c r="AN169" s="5" t="str">
        <f>IF(AND(ISNA((VLOOKUP(F169,'2 Maakoodit'!A:A,1,FALSE)))=TRUE,ISBLANK(F169)=FALSE),"Maakoodia ei löydy maalistalta. ","")</f>
        <v/>
      </c>
      <c r="AO169" s="5" t="str">
        <f>IF(AND(ISNA((VLOOKUP(P169,'3 Toimialat'!A:A,1,FALSE)))=TRUE,ISBLANK(P169)=FALSE),"1. toimialakoodia ei löydy toimialalistalta. ","")</f>
        <v/>
      </c>
      <c r="AP169" s="5" t="str">
        <f>IF(AND(ISNA((VLOOKUP(R169,'3 Toimialat'!A:A,1,FALSE)))=TRUE,ISBLANK(R169)=FALSE),"2. toimialakoodia ei löydy toimialalistalta. ","")</f>
        <v/>
      </c>
      <c r="AQ169" s="5" t="str">
        <f>IF(AND(ISNA((VLOOKUP(T169,'3 Toimialat'!A:A,1,FALSE)))=TRUE,ISBLANK(T169)=FALSE),"3. toimialakoodia ei löydy toimialalistalta. ","")</f>
        <v/>
      </c>
      <c r="AR169" s="31" t="str">
        <f t="shared" si="45"/>
        <v/>
      </c>
      <c r="AS169" s="31" t="str">
        <f t="shared" si="46"/>
        <v/>
      </c>
      <c r="AT169" s="31" t="str">
        <f t="shared" si="47"/>
        <v/>
      </c>
      <c r="AU169" s="31" t="str">
        <f t="shared" si="48"/>
        <v/>
      </c>
      <c r="AV169" s="31" t="str">
        <f t="shared" si="49"/>
        <v/>
      </c>
      <c r="AW169" s="31" t="str">
        <f t="shared" si="50"/>
        <v/>
      </c>
      <c r="AX169" s="31" t="str">
        <f t="shared" si="51"/>
        <v/>
      </c>
      <c r="AY169" s="31" t="str">
        <f t="shared" si="52"/>
        <v/>
      </c>
      <c r="AZ169" s="31" t="str">
        <f t="shared" si="53"/>
        <v/>
      </c>
      <c r="BA169" s="31" t="str">
        <f t="shared" si="54"/>
        <v/>
      </c>
      <c r="BB169" s="31" t="str">
        <f t="shared" si="55"/>
        <v/>
      </c>
      <c r="BC169" s="3">
        <f t="shared" si="56"/>
        <v>0</v>
      </c>
      <c r="BD169" s="31" t="str">
        <f t="shared" si="57"/>
        <v/>
      </c>
      <c r="BE169" s="31" t="str">
        <f t="shared" si="58"/>
        <v/>
      </c>
      <c r="BF169" s="31" t="str">
        <f t="shared" si="59"/>
        <v/>
      </c>
      <c r="BG169" s="31" t="str">
        <f t="shared" si="60"/>
        <v/>
      </c>
      <c r="BH169" s="31" t="str">
        <f t="shared" si="61"/>
        <v/>
      </c>
      <c r="BI169" s="31" t="str">
        <f t="shared" si="62"/>
        <v/>
      </c>
      <c r="BJ169" s="84" t="str">
        <f t="shared" si="63"/>
        <v/>
      </c>
    </row>
    <row r="170" spans="1:62" x14ac:dyDescent="0.2">
      <c r="A170" s="48"/>
      <c r="B170" s="48"/>
      <c r="C170" s="48"/>
      <c r="D170" s="48"/>
      <c r="E170" s="48"/>
      <c r="F170" s="79"/>
      <c r="G170" s="48"/>
      <c r="H170" s="48"/>
      <c r="I170" s="49"/>
      <c r="J170" s="50"/>
      <c r="K170" s="50"/>
      <c r="L170" s="50"/>
      <c r="M170" s="50"/>
      <c r="N170" s="50"/>
      <c r="O170" s="50"/>
      <c r="P170" s="79"/>
      <c r="Q170" s="50"/>
      <c r="R170" s="79"/>
      <c r="S170" s="49"/>
      <c r="T170" s="79"/>
      <c r="U170" s="49"/>
      <c r="V170" s="49"/>
      <c r="W170" s="49"/>
      <c r="X170" s="85"/>
      <c r="Y170" s="85"/>
      <c r="Z170" s="85"/>
      <c r="AA170" s="85"/>
      <c r="AB170" s="85"/>
      <c r="AC170" s="48"/>
      <c r="AD170" s="85"/>
      <c r="AE170" s="48"/>
      <c r="AF170" s="85"/>
      <c r="AG170" s="48"/>
      <c r="AH170" s="85"/>
      <c r="AI170" s="48"/>
      <c r="AJ170" s="85"/>
      <c r="AK170" s="48"/>
      <c r="AL170" s="48"/>
      <c r="AM170" s="48"/>
      <c r="AN170" s="5" t="str">
        <f>IF(AND(ISNA((VLOOKUP(F170,'2 Maakoodit'!A:A,1,FALSE)))=TRUE,ISBLANK(F170)=FALSE),"Maakoodia ei löydy maalistalta. ","")</f>
        <v/>
      </c>
      <c r="AO170" s="5" t="str">
        <f>IF(AND(ISNA((VLOOKUP(P170,'3 Toimialat'!A:A,1,FALSE)))=TRUE,ISBLANK(P170)=FALSE),"1. toimialakoodia ei löydy toimialalistalta. ","")</f>
        <v/>
      </c>
      <c r="AP170" s="5" t="str">
        <f>IF(AND(ISNA((VLOOKUP(R170,'3 Toimialat'!A:A,1,FALSE)))=TRUE,ISBLANK(R170)=FALSE),"2. toimialakoodia ei löydy toimialalistalta. ","")</f>
        <v/>
      </c>
      <c r="AQ170" s="5" t="str">
        <f>IF(AND(ISNA((VLOOKUP(T170,'3 Toimialat'!A:A,1,FALSE)))=TRUE,ISBLANK(T170)=FALSE),"3. toimialakoodia ei löydy toimialalistalta. ","")</f>
        <v/>
      </c>
      <c r="AR170" s="31" t="str">
        <f t="shared" si="45"/>
        <v/>
      </c>
      <c r="AS170" s="31" t="str">
        <f t="shared" si="46"/>
        <v/>
      </c>
      <c r="AT170" s="31" t="str">
        <f t="shared" si="47"/>
        <v/>
      </c>
      <c r="AU170" s="31" t="str">
        <f t="shared" si="48"/>
        <v/>
      </c>
      <c r="AV170" s="31" t="str">
        <f t="shared" si="49"/>
        <v/>
      </c>
      <c r="AW170" s="31" t="str">
        <f t="shared" si="50"/>
        <v/>
      </c>
      <c r="AX170" s="31" t="str">
        <f t="shared" si="51"/>
        <v/>
      </c>
      <c r="AY170" s="31" t="str">
        <f t="shared" si="52"/>
        <v/>
      </c>
      <c r="AZ170" s="31" t="str">
        <f t="shared" si="53"/>
        <v/>
      </c>
      <c r="BA170" s="31" t="str">
        <f t="shared" si="54"/>
        <v/>
      </c>
      <c r="BB170" s="31" t="str">
        <f t="shared" si="55"/>
        <v/>
      </c>
      <c r="BC170" s="3">
        <f t="shared" si="56"/>
        <v>0</v>
      </c>
      <c r="BD170" s="31" t="str">
        <f t="shared" si="57"/>
        <v/>
      </c>
      <c r="BE170" s="31" t="str">
        <f t="shared" si="58"/>
        <v/>
      </c>
      <c r="BF170" s="31" t="str">
        <f t="shared" si="59"/>
        <v/>
      </c>
      <c r="BG170" s="31" t="str">
        <f t="shared" si="60"/>
        <v/>
      </c>
      <c r="BH170" s="31" t="str">
        <f t="shared" si="61"/>
        <v/>
      </c>
      <c r="BI170" s="31" t="str">
        <f t="shared" si="62"/>
        <v/>
      </c>
      <c r="BJ170" s="84" t="str">
        <f t="shared" si="63"/>
        <v/>
      </c>
    </row>
    <row r="171" spans="1:62" x14ac:dyDescent="0.2">
      <c r="A171" s="48"/>
      <c r="B171" s="48"/>
      <c r="C171" s="48"/>
      <c r="D171" s="48"/>
      <c r="E171" s="48"/>
      <c r="F171" s="79"/>
      <c r="G171" s="48"/>
      <c r="H171" s="48"/>
      <c r="I171" s="49"/>
      <c r="J171" s="50"/>
      <c r="K171" s="50"/>
      <c r="L171" s="50"/>
      <c r="M171" s="50"/>
      <c r="N171" s="50"/>
      <c r="O171" s="50"/>
      <c r="P171" s="79"/>
      <c r="Q171" s="50"/>
      <c r="R171" s="79"/>
      <c r="S171" s="49"/>
      <c r="T171" s="79"/>
      <c r="U171" s="49"/>
      <c r="V171" s="49"/>
      <c r="W171" s="49"/>
      <c r="X171" s="85"/>
      <c r="Y171" s="85"/>
      <c r="Z171" s="85"/>
      <c r="AA171" s="85"/>
      <c r="AB171" s="85"/>
      <c r="AC171" s="48"/>
      <c r="AD171" s="85"/>
      <c r="AE171" s="48"/>
      <c r="AF171" s="85"/>
      <c r="AG171" s="48"/>
      <c r="AH171" s="85"/>
      <c r="AI171" s="48"/>
      <c r="AJ171" s="85"/>
      <c r="AK171" s="48"/>
      <c r="AL171" s="48"/>
      <c r="AM171" s="48"/>
      <c r="AN171" s="5" t="str">
        <f>IF(AND(ISNA((VLOOKUP(F171,'2 Maakoodit'!A:A,1,FALSE)))=TRUE,ISBLANK(F171)=FALSE),"Maakoodia ei löydy maalistalta. ","")</f>
        <v/>
      </c>
      <c r="AO171" s="5" t="str">
        <f>IF(AND(ISNA((VLOOKUP(P171,'3 Toimialat'!A:A,1,FALSE)))=TRUE,ISBLANK(P171)=FALSE),"1. toimialakoodia ei löydy toimialalistalta. ","")</f>
        <v/>
      </c>
      <c r="AP171" s="5" t="str">
        <f>IF(AND(ISNA((VLOOKUP(R171,'3 Toimialat'!A:A,1,FALSE)))=TRUE,ISBLANK(R171)=FALSE),"2. toimialakoodia ei löydy toimialalistalta. ","")</f>
        <v/>
      </c>
      <c r="AQ171" s="5" t="str">
        <f>IF(AND(ISNA((VLOOKUP(T171,'3 Toimialat'!A:A,1,FALSE)))=TRUE,ISBLANK(T171)=FALSE),"3. toimialakoodia ei löydy toimialalistalta. ","")</f>
        <v/>
      </c>
      <c r="AR171" s="31" t="str">
        <f t="shared" si="45"/>
        <v/>
      </c>
      <c r="AS171" s="31" t="str">
        <f t="shared" si="46"/>
        <v/>
      </c>
      <c r="AT171" s="31" t="str">
        <f t="shared" si="47"/>
        <v/>
      </c>
      <c r="AU171" s="31" t="str">
        <f t="shared" si="48"/>
        <v/>
      </c>
      <c r="AV171" s="31" t="str">
        <f t="shared" si="49"/>
        <v/>
      </c>
      <c r="AW171" s="31" t="str">
        <f t="shared" si="50"/>
        <v/>
      </c>
      <c r="AX171" s="31" t="str">
        <f t="shared" si="51"/>
        <v/>
      </c>
      <c r="AY171" s="31" t="str">
        <f t="shared" si="52"/>
        <v/>
      </c>
      <c r="AZ171" s="31" t="str">
        <f t="shared" si="53"/>
        <v/>
      </c>
      <c r="BA171" s="31" t="str">
        <f t="shared" si="54"/>
        <v/>
      </c>
      <c r="BB171" s="31" t="str">
        <f t="shared" si="55"/>
        <v/>
      </c>
      <c r="BC171" s="3">
        <f t="shared" si="56"/>
        <v>0</v>
      </c>
      <c r="BD171" s="31" t="str">
        <f t="shared" si="57"/>
        <v/>
      </c>
      <c r="BE171" s="31" t="str">
        <f t="shared" si="58"/>
        <v/>
      </c>
      <c r="BF171" s="31" t="str">
        <f t="shared" si="59"/>
        <v/>
      </c>
      <c r="BG171" s="31" t="str">
        <f t="shared" si="60"/>
        <v/>
      </c>
      <c r="BH171" s="31" t="str">
        <f t="shared" si="61"/>
        <v/>
      </c>
      <c r="BI171" s="31" t="str">
        <f t="shared" si="62"/>
        <v/>
      </c>
      <c r="BJ171" s="84" t="str">
        <f t="shared" si="63"/>
        <v/>
      </c>
    </row>
    <row r="172" spans="1:62" x14ac:dyDescent="0.2">
      <c r="A172" s="48"/>
      <c r="B172" s="48"/>
      <c r="C172" s="48"/>
      <c r="D172" s="48"/>
      <c r="E172" s="48"/>
      <c r="F172" s="79"/>
      <c r="G172" s="48"/>
      <c r="H172" s="48"/>
      <c r="I172" s="49"/>
      <c r="J172" s="50"/>
      <c r="K172" s="50"/>
      <c r="L172" s="50"/>
      <c r="M172" s="50"/>
      <c r="N172" s="50"/>
      <c r="O172" s="50"/>
      <c r="P172" s="79"/>
      <c r="Q172" s="50"/>
      <c r="R172" s="79"/>
      <c r="S172" s="49"/>
      <c r="T172" s="79"/>
      <c r="U172" s="49"/>
      <c r="V172" s="49"/>
      <c r="W172" s="49"/>
      <c r="X172" s="85"/>
      <c r="Y172" s="85"/>
      <c r="Z172" s="85"/>
      <c r="AA172" s="85"/>
      <c r="AB172" s="85"/>
      <c r="AC172" s="48"/>
      <c r="AD172" s="85"/>
      <c r="AE172" s="48"/>
      <c r="AF172" s="85"/>
      <c r="AG172" s="48"/>
      <c r="AH172" s="85"/>
      <c r="AI172" s="48"/>
      <c r="AJ172" s="85"/>
      <c r="AK172" s="48"/>
      <c r="AL172" s="48"/>
      <c r="AM172" s="48"/>
      <c r="AN172" s="5" t="str">
        <f>IF(AND(ISNA((VLOOKUP(F172,'2 Maakoodit'!A:A,1,FALSE)))=TRUE,ISBLANK(F172)=FALSE),"Maakoodia ei löydy maalistalta. ","")</f>
        <v/>
      </c>
      <c r="AO172" s="5" t="str">
        <f>IF(AND(ISNA((VLOOKUP(P172,'3 Toimialat'!A:A,1,FALSE)))=TRUE,ISBLANK(P172)=FALSE),"1. toimialakoodia ei löydy toimialalistalta. ","")</f>
        <v/>
      </c>
      <c r="AP172" s="5" t="str">
        <f>IF(AND(ISNA((VLOOKUP(R172,'3 Toimialat'!A:A,1,FALSE)))=TRUE,ISBLANK(R172)=FALSE),"2. toimialakoodia ei löydy toimialalistalta. ","")</f>
        <v/>
      </c>
      <c r="AQ172" s="5" t="str">
        <f>IF(AND(ISNA((VLOOKUP(T172,'3 Toimialat'!A:A,1,FALSE)))=TRUE,ISBLANK(T172)=FALSE),"3. toimialakoodia ei löydy toimialalistalta. ","")</f>
        <v/>
      </c>
      <c r="AR172" s="31" t="str">
        <f t="shared" si="45"/>
        <v/>
      </c>
      <c r="AS172" s="31" t="str">
        <f t="shared" si="46"/>
        <v/>
      </c>
      <c r="AT172" s="31" t="str">
        <f t="shared" si="47"/>
        <v/>
      </c>
      <c r="AU172" s="31" t="str">
        <f t="shared" si="48"/>
        <v/>
      </c>
      <c r="AV172" s="31" t="str">
        <f t="shared" si="49"/>
        <v/>
      </c>
      <c r="AW172" s="31" t="str">
        <f t="shared" si="50"/>
        <v/>
      </c>
      <c r="AX172" s="31" t="str">
        <f t="shared" si="51"/>
        <v/>
      </c>
      <c r="AY172" s="31" t="str">
        <f t="shared" si="52"/>
        <v/>
      </c>
      <c r="AZ172" s="31" t="str">
        <f t="shared" si="53"/>
        <v/>
      </c>
      <c r="BA172" s="31" t="str">
        <f t="shared" si="54"/>
        <v/>
      </c>
      <c r="BB172" s="31" t="str">
        <f t="shared" si="55"/>
        <v/>
      </c>
      <c r="BC172" s="3">
        <f t="shared" si="56"/>
        <v>0</v>
      </c>
      <c r="BD172" s="31" t="str">
        <f t="shared" si="57"/>
        <v/>
      </c>
      <c r="BE172" s="31" t="str">
        <f t="shared" si="58"/>
        <v/>
      </c>
      <c r="BF172" s="31" t="str">
        <f t="shared" si="59"/>
        <v/>
      </c>
      <c r="BG172" s="31" t="str">
        <f t="shared" si="60"/>
        <v/>
      </c>
      <c r="BH172" s="31" t="str">
        <f t="shared" si="61"/>
        <v/>
      </c>
      <c r="BI172" s="31" t="str">
        <f t="shared" si="62"/>
        <v/>
      </c>
      <c r="BJ172" s="84" t="str">
        <f t="shared" si="63"/>
        <v/>
      </c>
    </row>
    <row r="173" spans="1:62" x14ac:dyDescent="0.2">
      <c r="A173" s="48"/>
      <c r="B173" s="48"/>
      <c r="C173" s="48"/>
      <c r="D173" s="48"/>
      <c r="E173" s="48"/>
      <c r="F173" s="79"/>
      <c r="G173" s="48"/>
      <c r="H173" s="48"/>
      <c r="I173" s="49"/>
      <c r="J173" s="50"/>
      <c r="K173" s="50"/>
      <c r="L173" s="50"/>
      <c r="M173" s="50"/>
      <c r="N173" s="50"/>
      <c r="O173" s="50"/>
      <c r="P173" s="79"/>
      <c r="Q173" s="50"/>
      <c r="R173" s="79"/>
      <c r="S173" s="49"/>
      <c r="T173" s="79"/>
      <c r="U173" s="49"/>
      <c r="V173" s="49"/>
      <c r="W173" s="49"/>
      <c r="X173" s="85"/>
      <c r="Y173" s="85"/>
      <c r="Z173" s="85"/>
      <c r="AA173" s="85"/>
      <c r="AB173" s="85"/>
      <c r="AC173" s="48"/>
      <c r="AD173" s="85"/>
      <c r="AE173" s="48"/>
      <c r="AF173" s="85"/>
      <c r="AG173" s="48"/>
      <c r="AH173" s="85"/>
      <c r="AI173" s="48"/>
      <c r="AJ173" s="85"/>
      <c r="AK173" s="48"/>
      <c r="AL173" s="48"/>
      <c r="AM173" s="48"/>
      <c r="AN173" s="5" t="str">
        <f>IF(AND(ISNA((VLOOKUP(F173,'2 Maakoodit'!A:A,1,FALSE)))=TRUE,ISBLANK(F173)=FALSE),"Maakoodia ei löydy maalistalta. ","")</f>
        <v/>
      </c>
      <c r="AO173" s="5" t="str">
        <f>IF(AND(ISNA((VLOOKUP(P173,'3 Toimialat'!A:A,1,FALSE)))=TRUE,ISBLANK(P173)=FALSE),"1. toimialakoodia ei löydy toimialalistalta. ","")</f>
        <v/>
      </c>
      <c r="AP173" s="5" t="str">
        <f>IF(AND(ISNA((VLOOKUP(R173,'3 Toimialat'!A:A,1,FALSE)))=TRUE,ISBLANK(R173)=FALSE),"2. toimialakoodia ei löydy toimialalistalta. ","")</f>
        <v/>
      </c>
      <c r="AQ173" s="5" t="str">
        <f>IF(AND(ISNA((VLOOKUP(T173,'3 Toimialat'!A:A,1,FALSE)))=TRUE,ISBLANK(T173)=FALSE),"3. toimialakoodia ei löydy toimialalistalta. ","")</f>
        <v/>
      </c>
      <c r="AR173" s="31" t="str">
        <f t="shared" si="45"/>
        <v/>
      </c>
      <c r="AS173" s="31" t="str">
        <f t="shared" si="46"/>
        <v/>
      </c>
      <c r="AT173" s="31" t="str">
        <f t="shared" si="47"/>
        <v/>
      </c>
      <c r="AU173" s="31" t="str">
        <f t="shared" si="48"/>
        <v/>
      </c>
      <c r="AV173" s="31" t="str">
        <f t="shared" si="49"/>
        <v/>
      </c>
      <c r="AW173" s="31" t="str">
        <f t="shared" si="50"/>
        <v/>
      </c>
      <c r="AX173" s="31" t="str">
        <f t="shared" si="51"/>
        <v/>
      </c>
      <c r="AY173" s="31" t="str">
        <f t="shared" si="52"/>
        <v/>
      </c>
      <c r="AZ173" s="31" t="str">
        <f t="shared" si="53"/>
        <v/>
      </c>
      <c r="BA173" s="31" t="str">
        <f t="shared" si="54"/>
        <v/>
      </c>
      <c r="BB173" s="31" t="str">
        <f t="shared" si="55"/>
        <v/>
      </c>
      <c r="BC173" s="3">
        <f t="shared" si="56"/>
        <v>0</v>
      </c>
      <c r="BD173" s="31" t="str">
        <f t="shared" si="57"/>
        <v/>
      </c>
      <c r="BE173" s="31" t="str">
        <f t="shared" si="58"/>
        <v/>
      </c>
      <c r="BF173" s="31" t="str">
        <f t="shared" si="59"/>
        <v/>
      </c>
      <c r="BG173" s="31" t="str">
        <f t="shared" si="60"/>
        <v/>
      </c>
      <c r="BH173" s="31" t="str">
        <f t="shared" si="61"/>
        <v/>
      </c>
      <c r="BI173" s="31" t="str">
        <f t="shared" si="62"/>
        <v/>
      </c>
      <c r="BJ173" s="84" t="str">
        <f t="shared" si="63"/>
        <v/>
      </c>
    </row>
    <row r="174" spans="1:62" x14ac:dyDescent="0.2">
      <c r="A174" s="48"/>
      <c r="B174" s="48"/>
      <c r="C174" s="48"/>
      <c r="D174" s="48"/>
      <c r="E174" s="48"/>
      <c r="F174" s="79"/>
      <c r="G174" s="48"/>
      <c r="H174" s="48"/>
      <c r="I174" s="49"/>
      <c r="J174" s="50"/>
      <c r="K174" s="50"/>
      <c r="L174" s="50"/>
      <c r="M174" s="50"/>
      <c r="N174" s="50"/>
      <c r="O174" s="50"/>
      <c r="P174" s="79"/>
      <c r="Q174" s="50"/>
      <c r="R174" s="79"/>
      <c r="S174" s="49"/>
      <c r="T174" s="79"/>
      <c r="U174" s="49"/>
      <c r="V174" s="49"/>
      <c r="W174" s="49"/>
      <c r="X174" s="85"/>
      <c r="Y174" s="85"/>
      <c r="Z174" s="85"/>
      <c r="AA174" s="85"/>
      <c r="AB174" s="85"/>
      <c r="AC174" s="48"/>
      <c r="AD174" s="85"/>
      <c r="AE174" s="48"/>
      <c r="AF174" s="85"/>
      <c r="AG174" s="48"/>
      <c r="AH174" s="85"/>
      <c r="AI174" s="48"/>
      <c r="AJ174" s="85"/>
      <c r="AK174" s="48"/>
      <c r="AL174" s="48"/>
      <c r="AM174" s="48"/>
      <c r="AN174" s="5" t="str">
        <f>IF(AND(ISNA((VLOOKUP(F174,'2 Maakoodit'!A:A,1,FALSE)))=TRUE,ISBLANK(F174)=FALSE),"Maakoodia ei löydy maalistalta. ","")</f>
        <v/>
      </c>
      <c r="AO174" s="5" t="str">
        <f>IF(AND(ISNA((VLOOKUP(P174,'3 Toimialat'!A:A,1,FALSE)))=TRUE,ISBLANK(P174)=FALSE),"1. toimialakoodia ei löydy toimialalistalta. ","")</f>
        <v/>
      </c>
      <c r="AP174" s="5" t="str">
        <f>IF(AND(ISNA((VLOOKUP(R174,'3 Toimialat'!A:A,1,FALSE)))=TRUE,ISBLANK(R174)=FALSE),"2. toimialakoodia ei löydy toimialalistalta. ","")</f>
        <v/>
      </c>
      <c r="AQ174" s="5" t="str">
        <f>IF(AND(ISNA((VLOOKUP(T174,'3 Toimialat'!A:A,1,FALSE)))=TRUE,ISBLANK(T174)=FALSE),"3. toimialakoodia ei löydy toimialalistalta. ","")</f>
        <v/>
      </c>
      <c r="AR174" s="31" t="str">
        <f t="shared" si="45"/>
        <v/>
      </c>
      <c r="AS174" s="31" t="str">
        <f t="shared" si="46"/>
        <v/>
      </c>
      <c r="AT174" s="31" t="str">
        <f t="shared" si="47"/>
        <v/>
      </c>
      <c r="AU174" s="31" t="str">
        <f t="shared" si="48"/>
        <v/>
      </c>
      <c r="AV174" s="31" t="str">
        <f t="shared" si="49"/>
        <v/>
      </c>
      <c r="AW174" s="31" t="str">
        <f t="shared" si="50"/>
        <v/>
      </c>
      <c r="AX174" s="31" t="str">
        <f t="shared" si="51"/>
        <v/>
      </c>
      <c r="AY174" s="31" t="str">
        <f t="shared" si="52"/>
        <v/>
      </c>
      <c r="AZ174" s="31" t="str">
        <f t="shared" si="53"/>
        <v/>
      </c>
      <c r="BA174" s="31" t="str">
        <f t="shared" si="54"/>
        <v/>
      </c>
      <c r="BB174" s="31" t="str">
        <f t="shared" si="55"/>
        <v/>
      </c>
      <c r="BC174" s="3">
        <f t="shared" si="56"/>
        <v>0</v>
      </c>
      <c r="BD174" s="31" t="str">
        <f t="shared" si="57"/>
        <v/>
      </c>
      <c r="BE174" s="31" t="str">
        <f t="shared" si="58"/>
        <v/>
      </c>
      <c r="BF174" s="31" t="str">
        <f t="shared" si="59"/>
        <v/>
      </c>
      <c r="BG174" s="31" t="str">
        <f t="shared" si="60"/>
        <v/>
      </c>
      <c r="BH174" s="31" t="str">
        <f t="shared" si="61"/>
        <v/>
      </c>
      <c r="BI174" s="31" t="str">
        <f t="shared" si="62"/>
        <v/>
      </c>
      <c r="BJ174" s="84" t="str">
        <f t="shared" si="63"/>
        <v/>
      </c>
    </row>
    <row r="175" spans="1:62" x14ac:dyDescent="0.2">
      <c r="A175" s="48"/>
      <c r="B175" s="48"/>
      <c r="C175" s="48"/>
      <c r="D175" s="48"/>
      <c r="E175" s="48"/>
      <c r="F175" s="79"/>
      <c r="G175" s="48"/>
      <c r="H175" s="48"/>
      <c r="I175" s="49"/>
      <c r="J175" s="50"/>
      <c r="K175" s="50"/>
      <c r="L175" s="50"/>
      <c r="M175" s="50"/>
      <c r="N175" s="50"/>
      <c r="O175" s="50"/>
      <c r="P175" s="79"/>
      <c r="Q175" s="50"/>
      <c r="R175" s="79"/>
      <c r="S175" s="49"/>
      <c r="T175" s="79"/>
      <c r="U175" s="49"/>
      <c r="V175" s="49"/>
      <c r="W175" s="49"/>
      <c r="X175" s="85"/>
      <c r="Y175" s="85"/>
      <c r="Z175" s="85"/>
      <c r="AA175" s="85"/>
      <c r="AB175" s="85"/>
      <c r="AC175" s="48"/>
      <c r="AD175" s="85"/>
      <c r="AE175" s="48"/>
      <c r="AF175" s="85"/>
      <c r="AG175" s="48"/>
      <c r="AH175" s="85"/>
      <c r="AI175" s="48"/>
      <c r="AJ175" s="85"/>
      <c r="AK175" s="48"/>
      <c r="AL175" s="48"/>
      <c r="AM175" s="48"/>
      <c r="AN175" s="5" t="str">
        <f>IF(AND(ISNA((VLOOKUP(F175,'2 Maakoodit'!A:A,1,FALSE)))=TRUE,ISBLANK(F175)=FALSE),"Maakoodia ei löydy maalistalta. ","")</f>
        <v/>
      </c>
      <c r="AO175" s="5" t="str">
        <f>IF(AND(ISNA((VLOOKUP(P175,'3 Toimialat'!A:A,1,FALSE)))=TRUE,ISBLANK(P175)=FALSE),"1. toimialakoodia ei löydy toimialalistalta. ","")</f>
        <v/>
      </c>
      <c r="AP175" s="5" t="str">
        <f>IF(AND(ISNA((VLOOKUP(R175,'3 Toimialat'!A:A,1,FALSE)))=TRUE,ISBLANK(R175)=FALSE),"2. toimialakoodia ei löydy toimialalistalta. ","")</f>
        <v/>
      </c>
      <c r="AQ175" s="5" t="str">
        <f>IF(AND(ISNA((VLOOKUP(T175,'3 Toimialat'!A:A,1,FALSE)))=TRUE,ISBLANK(T175)=FALSE),"3. toimialakoodia ei löydy toimialalistalta. ","")</f>
        <v/>
      </c>
      <c r="AR175" s="31" t="str">
        <f t="shared" si="45"/>
        <v/>
      </c>
      <c r="AS175" s="31" t="str">
        <f t="shared" si="46"/>
        <v/>
      </c>
      <c r="AT175" s="31" t="str">
        <f t="shared" si="47"/>
        <v/>
      </c>
      <c r="AU175" s="31" t="str">
        <f t="shared" si="48"/>
        <v/>
      </c>
      <c r="AV175" s="31" t="str">
        <f t="shared" si="49"/>
        <v/>
      </c>
      <c r="AW175" s="31" t="str">
        <f t="shared" si="50"/>
        <v/>
      </c>
      <c r="AX175" s="31" t="str">
        <f t="shared" si="51"/>
        <v/>
      </c>
      <c r="AY175" s="31" t="str">
        <f t="shared" si="52"/>
        <v/>
      </c>
      <c r="AZ175" s="31" t="str">
        <f t="shared" si="53"/>
        <v/>
      </c>
      <c r="BA175" s="31" t="str">
        <f t="shared" si="54"/>
        <v/>
      </c>
      <c r="BB175" s="31" t="str">
        <f t="shared" si="55"/>
        <v/>
      </c>
      <c r="BC175" s="3">
        <f t="shared" si="56"/>
        <v>0</v>
      </c>
      <c r="BD175" s="31" t="str">
        <f t="shared" si="57"/>
        <v/>
      </c>
      <c r="BE175" s="31" t="str">
        <f t="shared" si="58"/>
        <v/>
      </c>
      <c r="BF175" s="31" t="str">
        <f t="shared" si="59"/>
        <v/>
      </c>
      <c r="BG175" s="31" t="str">
        <f t="shared" si="60"/>
        <v/>
      </c>
      <c r="BH175" s="31" t="str">
        <f t="shared" si="61"/>
        <v/>
      </c>
      <c r="BI175" s="31" t="str">
        <f t="shared" si="62"/>
        <v/>
      </c>
      <c r="BJ175" s="84" t="str">
        <f t="shared" si="63"/>
        <v/>
      </c>
    </row>
    <row r="176" spans="1:62" x14ac:dyDescent="0.2">
      <c r="A176" s="48"/>
      <c r="B176" s="48"/>
      <c r="C176" s="48"/>
      <c r="D176" s="48"/>
      <c r="E176" s="48"/>
      <c r="F176" s="79"/>
      <c r="G176" s="48"/>
      <c r="H176" s="48"/>
      <c r="I176" s="49"/>
      <c r="J176" s="50"/>
      <c r="K176" s="50"/>
      <c r="L176" s="50"/>
      <c r="M176" s="50"/>
      <c r="N176" s="50"/>
      <c r="O176" s="50"/>
      <c r="P176" s="79"/>
      <c r="Q176" s="50"/>
      <c r="R176" s="79"/>
      <c r="S176" s="49"/>
      <c r="T176" s="79"/>
      <c r="U176" s="49"/>
      <c r="V176" s="49"/>
      <c r="W176" s="49"/>
      <c r="X176" s="85"/>
      <c r="Y176" s="85"/>
      <c r="Z176" s="85"/>
      <c r="AA176" s="85"/>
      <c r="AB176" s="85"/>
      <c r="AC176" s="48"/>
      <c r="AD176" s="85"/>
      <c r="AE176" s="48"/>
      <c r="AF176" s="85"/>
      <c r="AG176" s="48"/>
      <c r="AH176" s="85"/>
      <c r="AI176" s="48"/>
      <c r="AJ176" s="85"/>
      <c r="AK176" s="48"/>
      <c r="AL176" s="48"/>
      <c r="AM176" s="48"/>
      <c r="AN176" s="5" t="str">
        <f>IF(AND(ISNA((VLOOKUP(F176,'2 Maakoodit'!A:A,1,FALSE)))=TRUE,ISBLANK(F176)=FALSE),"Maakoodia ei löydy maalistalta. ","")</f>
        <v/>
      </c>
      <c r="AO176" s="5" t="str">
        <f>IF(AND(ISNA((VLOOKUP(P176,'3 Toimialat'!A:A,1,FALSE)))=TRUE,ISBLANK(P176)=FALSE),"1. toimialakoodia ei löydy toimialalistalta. ","")</f>
        <v/>
      </c>
      <c r="AP176" s="5" t="str">
        <f>IF(AND(ISNA((VLOOKUP(R176,'3 Toimialat'!A:A,1,FALSE)))=TRUE,ISBLANK(R176)=FALSE),"2. toimialakoodia ei löydy toimialalistalta. ","")</f>
        <v/>
      </c>
      <c r="AQ176" s="5" t="str">
        <f>IF(AND(ISNA((VLOOKUP(T176,'3 Toimialat'!A:A,1,FALSE)))=TRUE,ISBLANK(T176)=FALSE),"3. toimialakoodia ei löydy toimialalistalta. ","")</f>
        <v/>
      </c>
      <c r="AR176" s="31" t="str">
        <f t="shared" si="45"/>
        <v/>
      </c>
      <c r="AS176" s="31" t="str">
        <f t="shared" si="46"/>
        <v/>
      </c>
      <c r="AT176" s="31" t="str">
        <f t="shared" si="47"/>
        <v/>
      </c>
      <c r="AU176" s="31" t="str">
        <f t="shared" si="48"/>
        <v/>
      </c>
      <c r="AV176" s="31" t="str">
        <f t="shared" si="49"/>
        <v/>
      </c>
      <c r="AW176" s="31" t="str">
        <f t="shared" si="50"/>
        <v/>
      </c>
      <c r="AX176" s="31" t="str">
        <f t="shared" si="51"/>
        <v/>
      </c>
      <c r="AY176" s="31" t="str">
        <f t="shared" si="52"/>
        <v/>
      </c>
      <c r="AZ176" s="31" t="str">
        <f t="shared" si="53"/>
        <v/>
      </c>
      <c r="BA176" s="31" t="str">
        <f t="shared" si="54"/>
        <v/>
      </c>
      <c r="BB176" s="31" t="str">
        <f t="shared" si="55"/>
        <v/>
      </c>
      <c r="BC176" s="3">
        <f t="shared" si="56"/>
        <v>0</v>
      </c>
      <c r="BD176" s="31" t="str">
        <f t="shared" si="57"/>
        <v/>
      </c>
      <c r="BE176" s="31" t="str">
        <f t="shared" si="58"/>
        <v/>
      </c>
      <c r="BF176" s="31" t="str">
        <f t="shared" si="59"/>
        <v/>
      </c>
      <c r="BG176" s="31" t="str">
        <f t="shared" si="60"/>
        <v/>
      </c>
      <c r="BH176" s="31" t="str">
        <f t="shared" si="61"/>
        <v/>
      </c>
      <c r="BI176" s="31" t="str">
        <f t="shared" si="62"/>
        <v/>
      </c>
      <c r="BJ176" s="84" t="str">
        <f t="shared" si="63"/>
        <v/>
      </c>
    </row>
    <row r="177" spans="1:62" x14ac:dyDescent="0.2">
      <c r="A177" s="48"/>
      <c r="B177" s="48"/>
      <c r="C177" s="48"/>
      <c r="D177" s="48"/>
      <c r="E177" s="48"/>
      <c r="F177" s="79"/>
      <c r="G177" s="48"/>
      <c r="H177" s="48"/>
      <c r="I177" s="49"/>
      <c r="J177" s="50"/>
      <c r="K177" s="50"/>
      <c r="L177" s="50"/>
      <c r="M177" s="50"/>
      <c r="N177" s="50"/>
      <c r="O177" s="50"/>
      <c r="P177" s="79"/>
      <c r="Q177" s="50"/>
      <c r="R177" s="79"/>
      <c r="S177" s="49"/>
      <c r="T177" s="79"/>
      <c r="U177" s="49"/>
      <c r="V177" s="49"/>
      <c r="W177" s="49"/>
      <c r="X177" s="85"/>
      <c r="Y177" s="85"/>
      <c r="Z177" s="85"/>
      <c r="AA177" s="85"/>
      <c r="AB177" s="85"/>
      <c r="AC177" s="48"/>
      <c r="AD177" s="85"/>
      <c r="AE177" s="48"/>
      <c r="AF177" s="85"/>
      <c r="AG177" s="48"/>
      <c r="AH177" s="85"/>
      <c r="AI177" s="48"/>
      <c r="AJ177" s="85"/>
      <c r="AK177" s="48"/>
      <c r="AL177" s="48"/>
      <c r="AM177" s="48"/>
      <c r="AN177" s="5" t="str">
        <f>IF(AND(ISNA((VLOOKUP(F177,'2 Maakoodit'!A:A,1,FALSE)))=TRUE,ISBLANK(F177)=FALSE),"Maakoodia ei löydy maalistalta. ","")</f>
        <v/>
      </c>
      <c r="AO177" s="5" t="str">
        <f>IF(AND(ISNA((VLOOKUP(P177,'3 Toimialat'!A:A,1,FALSE)))=TRUE,ISBLANK(P177)=FALSE),"1. toimialakoodia ei löydy toimialalistalta. ","")</f>
        <v/>
      </c>
      <c r="AP177" s="5" t="str">
        <f>IF(AND(ISNA((VLOOKUP(R177,'3 Toimialat'!A:A,1,FALSE)))=TRUE,ISBLANK(R177)=FALSE),"2. toimialakoodia ei löydy toimialalistalta. ","")</f>
        <v/>
      </c>
      <c r="AQ177" s="5" t="str">
        <f>IF(AND(ISNA((VLOOKUP(T177,'3 Toimialat'!A:A,1,FALSE)))=TRUE,ISBLANK(T177)=FALSE),"3. toimialakoodia ei löydy toimialalistalta. ","")</f>
        <v/>
      </c>
      <c r="AR177" s="31" t="str">
        <f t="shared" si="45"/>
        <v/>
      </c>
      <c r="AS177" s="31" t="str">
        <f t="shared" si="46"/>
        <v/>
      </c>
      <c r="AT177" s="31" t="str">
        <f t="shared" si="47"/>
        <v/>
      </c>
      <c r="AU177" s="31" t="str">
        <f t="shared" si="48"/>
        <v/>
      </c>
      <c r="AV177" s="31" t="str">
        <f t="shared" si="49"/>
        <v/>
      </c>
      <c r="AW177" s="31" t="str">
        <f t="shared" si="50"/>
        <v/>
      </c>
      <c r="AX177" s="31" t="str">
        <f t="shared" si="51"/>
        <v/>
      </c>
      <c r="AY177" s="31" t="str">
        <f t="shared" si="52"/>
        <v/>
      </c>
      <c r="AZ177" s="31" t="str">
        <f t="shared" si="53"/>
        <v/>
      </c>
      <c r="BA177" s="31" t="str">
        <f t="shared" si="54"/>
        <v/>
      </c>
      <c r="BB177" s="31" t="str">
        <f t="shared" si="55"/>
        <v/>
      </c>
      <c r="BC177" s="3">
        <f t="shared" si="56"/>
        <v>0</v>
      </c>
      <c r="BD177" s="31" t="str">
        <f t="shared" si="57"/>
        <v/>
      </c>
      <c r="BE177" s="31" t="str">
        <f t="shared" si="58"/>
        <v/>
      </c>
      <c r="BF177" s="31" t="str">
        <f t="shared" si="59"/>
        <v/>
      </c>
      <c r="BG177" s="31" t="str">
        <f t="shared" si="60"/>
        <v/>
      </c>
      <c r="BH177" s="31" t="str">
        <f t="shared" si="61"/>
        <v/>
      </c>
      <c r="BI177" s="31" t="str">
        <f t="shared" si="62"/>
        <v/>
      </c>
      <c r="BJ177" s="84" t="str">
        <f t="shared" si="63"/>
        <v/>
      </c>
    </row>
    <row r="178" spans="1:62" x14ac:dyDescent="0.2">
      <c r="A178" s="48"/>
      <c r="B178" s="48"/>
      <c r="C178" s="48"/>
      <c r="D178" s="48"/>
      <c r="E178" s="48"/>
      <c r="F178" s="79"/>
      <c r="G178" s="48"/>
      <c r="H178" s="48"/>
      <c r="I178" s="49"/>
      <c r="J178" s="50"/>
      <c r="K178" s="50"/>
      <c r="L178" s="50"/>
      <c r="M178" s="50"/>
      <c r="N178" s="50"/>
      <c r="O178" s="50"/>
      <c r="P178" s="79"/>
      <c r="Q178" s="50"/>
      <c r="R178" s="79"/>
      <c r="S178" s="49"/>
      <c r="T178" s="79"/>
      <c r="U178" s="49"/>
      <c r="V178" s="49"/>
      <c r="W178" s="49"/>
      <c r="X178" s="85"/>
      <c r="Y178" s="85"/>
      <c r="Z178" s="85"/>
      <c r="AA178" s="85"/>
      <c r="AB178" s="85"/>
      <c r="AC178" s="48"/>
      <c r="AD178" s="85"/>
      <c r="AE178" s="48"/>
      <c r="AF178" s="85"/>
      <c r="AG178" s="48"/>
      <c r="AH178" s="85"/>
      <c r="AI178" s="48"/>
      <c r="AJ178" s="85"/>
      <c r="AK178" s="48"/>
      <c r="AL178" s="48"/>
      <c r="AM178" s="48"/>
      <c r="AN178" s="5" t="str">
        <f>IF(AND(ISNA((VLOOKUP(F178,'2 Maakoodit'!A:A,1,FALSE)))=TRUE,ISBLANK(F178)=FALSE),"Maakoodia ei löydy maalistalta. ","")</f>
        <v/>
      </c>
      <c r="AO178" s="5" t="str">
        <f>IF(AND(ISNA((VLOOKUP(P178,'3 Toimialat'!A:A,1,FALSE)))=TRUE,ISBLANK(P178)=FALSE),"1. toimialakoodia ei löydy toimialalistalta. ","")</f>
        <v/>
      </c>
      <c r="AP178" s="5" t="str">
        <f>IF(AND(ISNA((VLOOKUP(R178,'3 Toimialat'!A:A,1,FALSE)))=TRUE,ISBLANK(R178)=FALSE),"2. toimialakoodia ei löydy toimialalistalta. ","")</f>
        <v/>
      </c>
      <c r="AQ178" s="5" t="str">
        <f>IF(AND(ISNA((VLOOKUP(T178,'3 Toimialat'!A:A,1,FALSE)))=TRUE,ISBLANK(T178)=FALSE),"3. toimialakoodia ei löydy toimialalistalta. ","")</f>
        <v/>
      </c>
      <c r="AR178" s="31" t="str">
        <f t="shared" si="45"/>
        <v/>
      </c>
      <c r="AS178" s="31" t="str">
        <f t="shared" si="46"/>
        <v/>
      </c>
      <c r="AT178" s="31" t="str">
        <f t="shared" si="47"/>
        <v/>
      </c>
      <c r="AU178" s="31" t="str">
        <f t="shared" si="48"/>
        <v/>
      </c>
      <c r="AV178" s="31" t="str">
        <f t="shared" si="49"/>
        <v/>
      </c>
      <c r="AW178" s="31" t="str">
        <f t="shared" si="50"/>
        <v/>
      </c>
      <c r="AX178" s="31" t="str">
        <f t="shared" si="51"/>
        <v/>
      </c>
      <c r="AY178" s="31" t="str">
        <f t="shared" si="52"/>
        <v/>
      </c>
      <c r="AZ178" s="31" t="str">
        <f t="shared" si="53"/>
        <v/>
      </c>
      <c r="BA178" s="31" t="str">
        <f t="shared" si="54"/>
        <v/>
      </c>
      <c r="BB178" s="31" t="str">
        <f t="shared" si="55"/>
        <v/>
      </c>
      <c r="BC178" s="3">
        <f t="shared" si="56"/>
        <v>0</v>
      </c>
      <c r="BD178" s="31" t="str">
        <f t="shared" si="57"/>
        <v/>
      </c>
      <c r="BE178" s="31" t="str">
        <f t="shared" si="58"/>
        <v/>
      </c>
      <c r="BF178" s="31" t="str">
        <f t="shared" si="59"/>
        <v/>
      </c>
      <c r="BG178" s="31" t="str">
        <f t="shared" si="60"/>
        <v/>
      </c>
      <c r="BH178" s="31" t="str">
        <f t="shared" si="61"/>
        <v/>
      </c>
      <c r="BI178" s="31" t="str">
        <f t="shared" si="62"/>
        <v/>
      </c>
      <c r="BJ178" s="84" t="str">
        <f t="shared" si="63"/>
        <v/>
      </c>
    </row>
    <row r="179" spans="1:62" x14ac:dyDescent="0.2">
      <c r="A179" s="48"/>
      <c r="B179" s="48"/>
      <c r="C179" s="48"/>
      <c r="D179" s="48"/>
      <c r="E179" s="48"/>
      <c r="F179" s="79"/>
      <c r="G179" s="48"/>
      <c r="H179" s="48"/>
      <c r="I179" s="49"/>
      <c r="J179" s="50"/>
      <c r="K179" s="50"/>
      <c r="L179" s="50"/>
      <c r="M179" s="50"/>
      <c r="N179" s="50"/>
      <c r="O179" s="50"/>
      <c r="P179" s="79"/>
      <c r="Q179" s="50"/>
      <c r="R179" s="79"/>
      <c r="S179" s="49"/>
      <c r="T179" s="79"/>
      <c r="U179" s="49"/>
      <c r="V179" s="49"/>
      <c r="W179" s="49"/>
      <c r="X179" s="85"/>
      <c r="Y179" s="85"/>
      <c r="Z179" s="85"/>
      <c r="AA179" s="85"/>
      <c r="AB179" s="85"/>
      <c r="AC179" s="48"/>
      <c r="AD179" s="85"/>
      <c r="AE179" s="48"/>
      <c r="AF179" s="85"/>
      <c r="AG179" s="48"/>
      <c r="AH179" s="85"/>
      <c r="AI179" s="48"/>
      <c r="AJ179" s="85"/>
      <c r="AK179" s="48"/>
      <c r="AL179" s="48"/>
      <c r="AM179" s="48"/>
      <c r="AN179" s="5" t="str">
        <f>IF(AND(ISNA((VLOOKUP(F179,'2 Maakoodit'!A:A,1,FALSE)))=TRUE,ISBLANK(F179)=FALSE),"Maakoodia ei löydy maalistalta. ","")</f>
        <v/>
      </c>
      <c r="AO179" s="5" t="str">
        <f>IF(AND(ISNA((VLOOKUP(P179,'3 Toimialat'!A:A,1,FALSE)))=TRUE,ISBLANK(P179)=FALSE),"1. toimialakoodia ei löydy toimialalistalta. ","")</f>
        <v/>
      </c>
      <c r="AP179" s="5" t="str">
        <f>IF(AND(ISNA((VLOOKUP(R179,'3 Toimialat'!A:A,1,FALSE)))=TRUE,ISBLANK(R179)=FALSE),"2. toimialakoodia ei löydy toimialalistalta. ","")</f>
        <v/>
      </c>
      <c r="AQ179" s="5" t="str">
        <f>IF(AND(ISNA((VLOOKUP(T179,'3 Toimialat'!A:A,1,FALSE)))=TRUE,ISBLANK(T179)=FALSE),"3. toimialakoodia ei löydy toimialalistalta. ","")</f>
        <v/>
      </c>
      <c r="AR179" s="31" t="str">
        <f t="shared" si="45"/>
        <v/>
      </c>
      <c r="AS179" s="31" t="str">
        <f t="shared" si="46"/>
        <v/>
      </c>
      <c r="AT179" s="31" t="str">
        <f t="shared" si="47"/>
        <v/>
      </c>
      <c r="AU179" s="31" t="str">
        <f t="shared" si="48"/>
        <v/>
      </c>
      <c r="AV179" s="31" t="str">
        <f t="shared" si="49"/>
        <v/>
      </c>
      <c r="AW179" s="31" t="str">
        <f t="shared" si="50"/>
        <v/>
      </c>
      <c r="AX179" s="31" t="str">
        <f t="shared" si="51"/>
        <v/>
      </c>
      <c r="AY179" s="31" t="str">
        <f t="shared" si="52"/>
        <v/>
      </c>
      <c r="AZ179" s="31" t="str">
        <f t="shared" si="53"/>
        <v/>
      </c>
      <c r="BA179" s="31" t="str">
        <f t="shared" si="54"/>
        <v/>
      </c>
      <c r="BB179" s="31" t="str">
        <f t="shared" si="55"/>
        <v/>
      </c>
      <c r="BC179" s="3">
        <f t="shared" si="56"/>
        <v>0</v>
      </c>
      <c r="BD179" s="31" t="str">
        <f t="shared" si="57"/>
        <v/>
      </c>
      <c r="BE179" s="31" t="str">
        <f t="shared" si="58"/>
        <v/>
      </c>
      <c r="BF179" s="31" t="str">
        <f t="shared" si="59"/>
        <v/>
      </c>
      <c r="BG179" s="31" t="str">
        <f t="shared" si="60"/>
        <v/>
      </c>
      <c r="BH179" s="31" t="str">
        <f t="shared" si="61"/>
        <v/>
      </c>
      <c r="BI179" s="31" t="str">
        <f t="shared" si="62"/>
        <v/>
      </c>
      <c r="BJ179" s="84" t="str">
        <f t="shared" si="63"/>
        <v/>
      </c>
    </row>
    <row r="180" spans="1:62" x14ac:dyDescent="0.2">
      <c r="A180" s="48"/>
      <c r="B180" s="48"/>
      <c r="C180" s="48"/>
      <c r="D180" s="48"/>
      <c r="E180" s="48"/>
      <c r="F180" s="79"/>
      <c r="G180" s="48"/>
      <c r="H180" s="48"/>
      <c r="I180" s="49"/>
      <c r="J180" s="50"/>
      <c r="K180" s="50"/>
      <c r="L180" s="50"/>
      <c r="M180" s="50"/>
      <c r="N180" s="50"/>
      <c r="O180" s="50"/>
      <c r="P180" s="79"/>
      <c r="Q180" s="50"/>
      <c r="R180" s="79"/>
      <c r="S180" s="49"/>
      <c r="T180" s="79"/>
      <c r="U180" s="49"/>
      <c r="V180" s="49"/>
      <c r="W180" s="49"/>
      <c r="X180" s="85"/>
      <c r="Y180" s="85"/>
      <c r="Z180" s="85"/>
      <c r="AA180" s="85"/>
      <c r="AB180" s="85"/>
      <c r="AC180" s="48"/>
      <c r="AD180" s="85"/>
      <c r="AE180" s="48"/>
      <c r="AF180" s="85"/>
      <c r="AG180" s="48"/>
      <c r="AH180" s="85"/>
      <c r="AI180" s="48"/>
      <c r="AJ180" s="85"/>
      <c r="AK180" s="48"/>
      <c r="AL180" s="48"/>
      <c r="AM180" s="48"/>
      <c r="AN180" s="5" t="str">
        <f>IF(AND(ISNA((VLOOKUP(F180,'2 Maakoodit'!A:A,1,FALSE)))=TRUE,ISBLANK(F180)=FALSE),"Maakoodia ei löydy maalistalta. ","")</f>
        <v/>
      </c>
      <c r="AO180" s="5" t="str">
        <f>IF(AND(ISNA((VLOOKUP(P180,'3 Toimialat'!A:A,1,FALSE)))=TRUE,ISBLANK(P180)=FALSE),"1. toimialakoodia ei löydy toimialalistalta. ","")</f>
        <v/>
      </c>
      <c r="AP180" s="5" t="str">
        <f>IF(AND(ISNA((VLOOKUP(R180,'3 Toimialat'!A:A,1,FALSE)))=TRUE,ISBLANK(R180)=FALSE),"2. toimialakoodia ei löydy toimialalistalta. ","")</f>
        <v/>
      </c>
      <c r="AQ180" s="5" t="str">
        <f>IF(AND(ISNA((VLOOKUP(T180,'3 Toimialat'!A:A,1,FALSE)))=TRUE,ISBLANK(T180)=FALSE),"3. toimialakoodia ei löydy toimialalistalta. ","")</f>
        <v/>
      </c>
      <c r="AR180" s="31" t="str">
        <f t="shared" si="45"/>
        <v/>
      </c>
      <c r="AS180" s="31" t="str">
        <f t="shared" si="46"/>
        <v/>
      </c>
      <c r="AT180" s="31" t="str">
        <f t="shared" si="47"/>
        <v/>
      </c>
      <c r="AU180" s="31" t="str">
        <f t="shared" si="48"/>
        <v/>
      </c>
      <c r="AV180" s="31" t="str">
        <f t="shared" si="49"/>
        <v/>
      </c>
      <c r="AW180" s="31" t="str">
        <f t="shared" si="50"/>
        <v/>
      </c>
      <c r="AX180" s="31" t="str">
        <f t="shared" si="51"/>
        <v/>
      </c>
      <c r="AY180" s="31" t="str">
        <f t="shared" si="52"/>
        <v/>
      </c>
      <c r="AZ180" s="31" t="str">
        <f t="shared" si="53"/>
        <v/>
      </c>
      <c r="BA180" s="31" t="str">
        <f t="shared" si="54"/>
        <v/>
      </c>
      <c r="BB180" s="31" t="str">
        <f t="shared" si="55"/>
        <v/>
      </c>
      <c r="BC180" s="3">
        <f t="shared" si="56"/>
        <v>0</v>
      </c>
      <c r="BD180" s="31" t="str">
        <f t="shared" si="57"/>
        <v/>
      </c>
      <c r="BE180" s="31" t="str">
        <f t="shared" si="58"/>
        <v/>
      </c>
      <c r="BF180" s="31" t="str">
        <f t="shared" si="59"/>
        <v/>
      </c>
      <c r="BG180" s="31" t="str">
        <f t="shared" si="60"/>
        <v/>
      </c>
      <c r="BH180" s="31" t="str">
        <f t="shared" si="61"/>
        <v/>
      </c>
      <c r="BI180" s="31" t="str">
        <f t="shared" si="62"/>
        <v/>
      </c>
      <c r="BJ180" s="84" t="str">
        <f t="shared" si="63"/>
        <v/>
      </c>
    </row>
    <row r="181" spans="1:62" x14ac:dyDescent="0.2">
      <c r="A181" s="48"/>
      <c r="B181" s="48"/>
      <c r="C181" s="48"/>
      <c r="D181" s="48"/>
      <c r="E181" s="48"/>
      <c r="F181" s="79"/>
      <c r="G181" s="48"/>
      <c r="H181" s="48"/>
      <c r="I181" s="49"/>
      <c r="J181" s="50"/>
      <c r="K181" s="50"/>
      <c r="L181" s="50"/>
      <c r="M181" s="50"/>
      <c r="N181" s="50"/>
      <c r="O181" s="50"/>
      <c r="P181" s="79"/>
      <c r="Q181" s="50"/>
      <c r="R181" s="79"/>
      <c r="S181" s="49"/>
      <c r="T181" s="79"/>
      <c r="U181" s="49"/>
      <c r="V181" s="49"/>
      <c r="W181" s="49"/>
      <c r="X181" s="85"/>
      <c r="Y181" s="85"/>
      <c r="Z181" s="85"/>
      <c r="AA181" s="85"/>
      <c r="AB181" s="85"/>
      <c r="AC181" s="48"/>
      <c r="AD181" s="85"/>
      <c r="AE181" s="48"/>
      <c r="AF181" s="85"/>
      <c r="AG181" s="48"/>
      <c r="AH181" s="85"/>
      <c r="AI181" s="48"/>
      <c r="AJ181" s="85"/>
      <c r="AK181" s="48"/>
      <c r="AL181" s="48"/>
      <c r="AM181" s="48"/>
      <c r="AN181" s="5" t="str">
        <f>IF(AND(ISNA((VLOOKUP(F181,'2 Maakoodit'!A:A,1,FALSE)))=TRUE,ISBLANK(F181)=FALSE),"Maakoodia ei löydy maalistalta. ","")</f>
        <v/>
      </c>
      <c r="AO181" s="5" t="str">
        <f>IF(AND(ISNA((VLOOKUP(P181,'3 Toimialat'!A:A,1,FALSE)))=TRUE,ISBLANK(P181)=FALSE),"1. toimialakoodia ei löydy toimialalistalta. ","")</f>
        <v/>
      </c>
      <c r="AP181" s="5" t="str">
        <f>IF(AND(ISNA((VLOOKUP(R181,'3 Toimialat'!A:A,1,FALSE)))=TRUE,ISBLANK(R181)=FALSE),"2. toimialakoodia ei löydy toimialalistalta. ","")</f>
        <v/>
      </c>
      <c r="AQ181" s="5" t="str">
        <f>IF(AND(ISNA((VLOOKUP(T181,'3 Toimialat'!A:A,1,FALSE)))=TRUE,ISBLANK(T181)=FALSE),"3. toimialakoodia ei löydy toimialalistalta. ","")</f>
        <v/>
      </c>
      <c r="AR181" s="31" t="str">
        <f t="shared" si="45"/>
        <v/>
      </c>
      <c r="AS181" s="31" t="str">
        <f t="shared" si="46"/>
        <v/>
      </c>
      <c r="AT181" s="31" t="str">
        <f t="shared" si="47"/>
        <v/>
      </c>
      <c r="AU181" s="31" t="str">
        <f t="shared" si="48"/>
        <v/>
      </c>
      <c r="AV181" s="31" t="str">
        <f t="shared" si="49"/>
        <v/>
      </c>
      <c r="AW181" s="31" t="str">
        <f t="shared" si="50"/>
        <v/>
      </c>
      <c r="AX181" s="31" t="str">
        <f t="shared" si="51"/>
        <v/>
      </c>
      <c r="AY181" s="31" t="str">
        <f t="shared" si="52"/>
        <v/>
      </c>
      <c r="AZ181" s="31" t="str">
        <f t="shared" si="53"/>
        <v/>
      </c>
      <c r="BA181" s="31" t="str">
        <f t="shared" si="54"/>
        <v/>
      </c>
      <c r="BB181" s="31" t="str">
        <f t="shared" si="55"/>
        <v/>
      </c>
      <c r="BC181" s="3">
        <f t="shared" si="56"/>
        <v>0</v>
      </c>
      <c r="BD181" s="31" t="str">
        <f t="shared" si="57"/>
        <v/>
      </c>
      <c r="BE181" s="31" t="str">
        <f t="shared" si="58"/>
        <v/>
      </c>
      <c r="BF181" s="31" t="str">
        <f t="shared" si="59"/>
        <v/>
      </c>
      <c r="BG181" s="31" t="str">
        <f t="shared" si="60"/>
        <v/>
      </c>
      <c r="BH181" s="31" t="str">
        <f t="shared" si="61"/>
        <v/>
      </c>
      <c r="BI181" s="31" t="str">
        <f t="shared" si="62"/>
        <v/>
      </c>
      <c r="BJ181" s="84" t="str">
        <f t="shared" si="63"/>
        <v/>
      </c>
    </row>
    <row r="182" spans="1:62" x14ac:dyDescent="0.2">
      <c r="A182" s="48"/>
      <c r="B182" s="48"/>
      <c r="C182" s="48"/>
      <c r="D182" s="48"/>
      <c r="E182" s="48"/>
      <c r="F182" s="79"/>
      <c r="G182" s="48"/>
      <c r="H182" s="48"/>
      <c r="I182" s="49"/>
      <c r="J182" s="50"/>
      <c r="K182" s="50"/>
      <c r="L182" s="50"/>
      <c r="M182" s="50"/>
      <c r="N182" s="50"/>
      <c r="O182" s="50"/>
      <c r="P182" s="79"/>
      <c r="Q182" s="50"/>
      <c r="R182" s="79"/>
      <c r="S182" s="49"/>
      <c r="T182" s="79"/>
      <c r="U182" s="49"/>
      <c r="V182" s="49"/>
      <c r="W182" s="49"/>
      <c r="X182" s="85"/>
      <c r="Y182" s="85"/>
      <c r="Z182" s="85"/>
      <c r="AA182" s="85"/>
      <c r="AB182" s="85"/>
      <c r="AC182" s="48"/>
      <c r="AD182" s="85"/>
      <c r="AE182" s="48"/>
      <c r="AF182" s="85"/>
      <c r="AG182" s="48"/>
      <c r="AH182" s="85"/>
      <c r="AI182" s="48"/>
      <c r="AJ182" s="85"/>
      <c r="AK182" s="48"/>
      <c r="AL182" s="48"/>
      <c r="AM182" s="48"/>
      <c r="AN182" s="5" t="str">
        <f>IF(AND(ISNA((VLOOKUP(F182,'2 Maakoodit'!A:A,1,FALSE)))=TRUE,ISBLANK(F182)=FALSE),"Maakoodia ei löydy maalistalta. ","")</f>
        <v/>
      </c>
      <c r="AO182" s="5" t="str">
        <f>IF(AND(ISNA((VLOOKUP(P182,'3 Toimialat'!A:A,1,FALSE)))=TRUE,ISBLANK(P182)=FALSE),"1. toimialakoodia ei löydy toimialalistalta. ","")</f>
        <v/>
      </c>
      <c r="AP182" s="5" t="str">
        <f>IF(AND(ISNA((VLOOKUP(R182,'3 Toimialat'!A:A,1,FALSE)))=TRUE,ISBLANK(R182)=FALSE),"2. toimialakoodia ei löydy toimialalistalta. ","")</f>
        <v/>
      </c>
      <c r="AQ182" s="5" t="str">
        <f>IF(AND(ISNA((VLOOKUP(T182,'3 Toimialat'!A:A,1,FALSE)))=TRUE,ISBLANK(T182)=FALSE),"3. toimialakoodia ei löydy toimialalistalta. ","")</f>
        <v/>
      </c>
      <c r="AR182" s="31" t="str">
        <f t="shared" si="45"/>
        <v/>
      </c>
      <c r="AS182" s="31" t="str">
        <f t="shared" si="46"/>
        <v/>
      </c>
      <c r="AT182" s="31" t="str">
        <f t="shared" si="47"/>
        <v/>
      </c>
      <c r="AU182" s="31" t="str">
        <f t="shared" si="48"/>
        <v/>
      </c>
      <c r="AV182" s="31" t="str">
        <f t="shared" si="49"/>
        <v/>
      </c>
      <c r="AW182" s="31" t="str">
        <f t="shared" si="50"/>
        <v/>
      </c>
      <c r="AX182" s="31" t="str">
        <f t="shared" si="51"/>
        <v/>
      </c>
      <c r="AY182" s="31" t="str">
        <f t="shared" si="52"/>
        <v/>
      </c>
      <c r="AZ182" s="31" t="str">
        <f t="shared" si="53"/>
        <v/>
      </c>
      <c r="BA182" s="31" t="str">
        <f t="shared" si="54"/>
        <v/>
      </c>
      <c r="BB182" s="31" t="str">
        <f t="shared" si="55"/>
        <v/>
      </c>
      <c r="BC182" s="3">
        <f t="shared" si="56"/>
        <v>0</v>
      </c>
      <c r="BD182" s="31" t="str">
        <f t="shared" si="57"/>
        <v/>
      </c>
      <c r="BE182" s="31" t="str">
        <f t="shared" si="58"/>
        <v/>
      </c>
      <c r="BF182" s="31" t="str">
        <f t="shared" si="59"/>
        <v/>
      </c>
      <c r="BG182" s="31" t="str">
        <f t="shared" si="60"/>
        <v/>
      </c>
      <c r="BH182" s="31" t="str">
        <f t="shared" si="61"/>
        <v/>
      </c>
      <c r="BI182" s="31" t="str">
        <f t="shared" si="62"/>
        <v/>
      </c>
      <c r="BJ182" s="84" t="str">
        <f t="shared" si="63"/>
        <v/>
      </c>
    </row>
    <row r="183" spans="1:62" x14ac:dyDescent="0.2">
      <c r="A183" s="48"/>
      <c r="B183" s="48"/>
      <c r="C183" s="48"/>
      <c r="D183" s="48"/>
      <c r="E183" s="48"/>
      <c r="F183" s="79"/>
      <c r="G183" s="48"/>
      <c r="H183" s="48"/>
      <c r="I183" s="49"/>
      <c r="J183" s="50"/>
      <c r="K183" s="50"/>
      <c r="L183" s="50"/>
      <c r="M183" s="50"/>
      <c r="N183" s="50"/>
      <c r="O183" s="50"/>
      <c r="P183" s="79"/>
      <c r="Q183" s="50"/>
      <c r="R183" s="79"/>
      <c r="S183" s="49"/>
      <c r="T183" s="79"/>
      <c r="U183" s="49"/>
      <c r="V183" s="49"/>
      <c r="W183" s="49"/>
      <c r="X183" s="85"/>
      <c r="Y183" s="85"/>
      <c r="Z183" s="85"/>
      <c r="AA183" s="85"/>
      <c r="AB183" s="85"/>
      <c r="AC183" s="48"/>
      <c r="AD183" s="85"/>
      <c r="AE183" s="48"/>
      <c r="AF183" s="85"/>
      <c r="AG183" s="48"/>
      <c r="AH183" s="85"/>
      <c r="AI183" s="48"/>
      <c r="AJ183" s="85"/>
      <c r="AK183" s="48"/>
      <c r="AL183" s="48"/>
      <c r="AM183" s="48"/>
      <c r="AN183" s="5" t="str">
        <f>IF(AND(ISNA((VLOOKUP(F183,'2 Maakoodit'!A:A,1,FALSE)))=TRUE,ISBLANK(F183)=FALSE),"Maakoodia ei löydy maalistalta. ","")</f>
        <v/>
      </c>
      <c r="AO183" s="5" t="str">
        <f>IF(AND(ISNA((VLOOKUP(P183,'3 Toimialat'!A:A,1,FALSE)))=TRUE,ISBLANK(P183)=FALSE),"1. toimialakoodia ei löydy toimialalistalta. ","")</f>
        <v/>
      </c>
      <c r="AP183" s="5" t="str">
        <f>IF(AND(ISNA((VLOOKUP(R183,'3 Toimialat'!A:A,1,FALSE)))=TRUE,ISBLANK(R183)=FALSE),"2. toimialakoodia ei löydy toimialalistalta. ","")</f>
        <v/>
      </c>
      <c r="AQ183" s="5" t="str">
        <f>IF(AND(ISNA((VLOOKUP(T183,'3 Toimialat'!A:A,1,FALSE)))=TRUE,ISBLANK(T183)=FALSE),"3. toimialakoodia ei löydy toimialalistalta. ","")</f>
        <v/>
      </c>
      <c r="AR183" s="31" t="str">
        <f t="shared" si="45"/>
        <v/>
      </c>
      <c r="AS183" s="31" t="str">
        <f t="shared" si="46"/>
        <v/>
      </c>
      <c r="AT183" s="31" t="str">
        <f t="shared" si="47"/>
        <v/>
      </c>
      <c r="AU183" s="31" t="str">
        <f t="shared" si="48"/>
        <v/>
      </c>
      <c r="AV183" s="31" t="str">
        <f t="shared" si="49"/>
        <v/>
      </c>
      <c r="AW183" s="31" t="str">
        <f t="shared" si="50"/>
        <v/>
      </c>
      <c r="AX183" s="31" t="str">
        <f t="shared" si="51"/>
        <v/>
      </c>
      <c r="AY183" s="31" t="str">
        <f t="shared" si="52"/>
        <v/>
      </c>
      <c r="AZ183" s="31" t="str">
        <f t="shared" si="53"/>
        <v/>
      </c>
      <c r="BA183" s="31" t="str">
        <f t="shared" si="54"/>
        <v/>
      </c>
      <c r="BB183" s="31" t="str">
        <f t="shared" si="55"/>
        <v/>
      </c>
      <c r="BC183" s="3">
        <f t="shared" si="56"/>
        <v>0</v>
      </c>
      <c r="BD183" s="31" t="str">
        <f t="shared" si="57"/>
        <v/>
      </c>
      <c r="BE183" s="31" t="str">
        <f t="shared" si="58"/>
        <v/>
      </c>
      <c r="BF183" s="31" t="str">
        <f t="shared" si="59"/>
        <v/>
      </c>
      <c r="BG183" s="31" t="str">
        <f t="shared" si="60"/>
        <v/>
      </c>
      <c r="BH183" s="31" t="str">
        <f t="shared" si="61"/>
        <v/>
      </c>
      <c r="BI183" s="31" t="str">
        <f t="shared" si="62"/>
        <v/>
      </c>
      <c r="BJ183" s="84" t="str">
        <f t="shared" si="63"/>
        <v/>
      </c>
    </row>
    <row r="184" spans="1:62" x14ac:dyDescent="0.2">
      <c r="A184" s="48"/>
      <c r="B184" s="48"/>
      <c r="C184" s="48"/>
      <c r="D184" s="48"/>
      <c r="E184" s="48"/>
      <c r="F184" s="79"/>
      <c r="G184" s="48"/>
      <c r="H184" s="48"/>
      <c r="I184" s="49"/>
      <c r="J184" s="50"/>
      <c r="K184" s="50"/>
      <c r="L184" s="50"/>
      <c r="M184" s="50"/>
      <c r="N184" s="50"/>
      <c r="O184" s="50"/>
      <c r="P184" s="79"/>
      <c r="Q184" s="50"/>
      <c r="R184" s="79"/>
      <c r="S184" s="49"/>
      <c r="T184" s="79"/>
      <c r="U184" s="49"/>
      <c r="V184" s="49"/>
      <c r="W184" s="49"/>
      <c r="X184" s="85"/>
      <c r="Y184" s="85"/>
      <c r="Z184" s="85"/>
      <c r="AA184" s="85"/>
      <c r="AB184" s="85"/>
      <c r="AC184" s="48"/>
      <c r="AD184" s="85"/>
      <c r="AE184" s="48"/>
      <c r="AF184" s="85"/>
      <c r="AG184" s="48"/>
      <c r="AH184" s="85"/>
      <c r="AI184" s="48"/>
      <c r="AJ184" s="85"/>
      <c r="AK184" s="48"/>
      <c r="AL184" s="48"/>
      <c r="AM184" s="48"/>
      <c r="AN184" s="5" t="str">
        <f>IF(AND(ISNA((VLOOKUP(F184,'2 Maakoodit'!A:A,1,FALSE)))=TRUE,ISBLANK(F184)=FALSE),"Maakoodia ei löydy maalistalta. ","")</f>
        <v/>
      </c>
      <c r="AO184" s="5" t="str">
        <f>IF(AND(ISNA((VLOOKUP(P184,'3 Toimialat'!A:A,1,FALSE)))=TRUE,ISBLANK(P184)=FALSE),"1. toimialakoodia ei löydy toimialalistalta. ","")</f>
        <v/>
      </c>
      <c r="AP184" s="5" t="str">
        <f>IF(AND(ISNA((VLOOKUP(R184,'3 Toimialat'!A:A,1,FALSE)))=TRUE,ISBLANK(R184)=FALSE),"2. toimialakoodia ei löydy toimialalistalta. ","")</f>
        <v/>
      </c>
      <c r="AQ184" s="5" t="str">
        <f>IF(AND(ISNA((VLOOKUP(T184,'3 Toimialat'!A:A,1,FALSE)))=TRUE,ISBLANK(T184)=FALSE),"3. toimialakoodia ei löydy toimialalistalta. ","")</f>
        <v/>
      </c>
      <c r="AR184" s="31" t="str">
        <f t="shared" si="45"/>
        <v/>
      </c>
      <c r="AS184" s="31" t="str">
        <f t="shared" si="46"/>
        <v/>
      </c>
      <c r="AT184" s="31" t="str">
        <f t="shared" si="47"/>
        <v/>
      </c>
      <c r="AU184" s="31" t="str">
        <f t="shared" si="48"/>
        <v/>
      </c>
      <c r="AV184" s="31" t="str">
        <f t="shared" si="49"/>
        <v/>
      </c>
      <c r="AW184" s="31" t="str">
        <f t="shared" si="50"/>
        <v/>
      </c>
      <c r="AX184" s="31" t="str">
        <f t="shared" si="51"/>
        <v/>
      </c>
      <c r="AY184" s="31" t="str">
        <f t="shared" si="52"/>
        <v/>
      </c>
      <c r="AZ184" s="31" t="str">
        <f t="shared" si="53"/>
        <v/>
      </c>
      <c r="BA184" s="31" t="str">
        <f t="shared" si="54"/>
        <v/>
      </c>
      <c r="BB184" s="31" t="str">
        <f t="shared" si="55"/>
        <v/>
      </c>
      <c r="BC184" s="3">
        <f t="shared" si="56"/>
        <v>0</v>
      </c>
      <c r="BD184" s="31" t="str">
        <f t="shared" si="57"/>
        <v/>
      </c>
      <c r="BE184" s="31" t="str">
        <f t="shared" si="58"/>
        <v/>
      </c>
      <c r="BF184" s="31" t="str">
        <f t="shared" si="59"/>
        <v/>
      </c>
      <c r="BG184" s="31" t="str">
        <f t="shared" si="60"/>
        <v/>
      </c>
      <c r="BH184" s="31" t="str">
        <f t="shared" si="61"/>
        <v/>
      </c>
      <c r="BI184" s="31" t="str">
        <f t="shared" si="62"/>
        <v/>
      </c>
      <c r="BJ184" s="84" t="str">
        <f t="shared" si="63"/>
        <v/>
      </c>
    </row>
    <row r="185" spans="1:62" x14ac:dyDescent="0.2">
      <c r="A185" s="48"/>
      <c r="B185" s="48"/>
      <c r="C185" s="48"/>
      <c r="D185" s="48"/>
      <c r="E185" s="48"/>
      <c r="F185" s="79"/>
      <c r="G185" s="48"/>
      <c r="H185" s="48"/>
      <c r="I185" s="49"/>
      <c r="J185" s="50"/>
      <c r="K185" s="50"/>
      <c r="L185" s="50"/>
      <c r="M185" s="50"/>
      <c r="N185" s="50"/>
      <c r="O185" s="50"/>
      <c r="P185" s="79"/>
      <c r="Q185" s="50"/>
      <c r="R185" s="79"/>
      <c r="S185" s="49"/>
      <c r="T185" s="79"/>
      <c r="U185" s="49"/>
      <c r="V185" s="49"/>
      <c r="W185" s="49"/>
      <c r="X185" s="85"/>
      <c r="Y185" s="85"/>
      <c r="Z185" s="85"/>
      <c r="AA185" s="85"/>
      <c r="AB185" s="85"/>
      <c r="AC185" s="48"/>
      <c r="AD185" s="85"/>
      <c r="AE185" s="48"/>
      <c r="AF185" s="85"/>
      <c r="AG185" s="48"/>
      <c r="AH185" s="85"/>
      <c r="AI185" s="48"/>
      <c r="AJ185" s="85"/>
      <c r="AK185" s="48"/>
      <c r="AL185" s="48"/>
      <c r="AM185" s="48"/>
      <c r="AN185" s="5" t="str">
        <f>IF(AND(ISNA((VLOOKUP(F185,'2 Maakoodit'!A:A,1,FALSE)))=TRUE,ISBLANK(F185)=FALSE),"Maakoodia ei löydy maalistalta. ","")</f>
        <v/>
      </c>
      <c r="AO185" s="5" t="str">
        <f>IF(AND(ISNA((VLOOKUP(P185,'3 Toimialat'!A:A,1,FALSE)))=TRUE,ISBLANK(P185)=FALSE),"1. toimialakoodia ei löydy toimialalistalta. ","")</f>
        <v/>
      </c>
      <c r="AP185" s="5" t="str">
        <f>IF(AND(ISNA((VLOOKUP(R185,'3 Toimialat'!A:A,1,FALSE)))=TRUE,ISBLANK(R185)=FALSE),"2. toimialakoodia ei löydy toimialalistalta. ","")</f>
        <v/>
      </c>
      <c r="AQ185" s="5" t="str">
        <f>IF(AND(ISNA((VLOOKUP(T185,'3 Toimialat'!A:A,1,FALSE)))=TRUE,ISBLANK(T185)=FALSE),"3. toimialakoodia ei löydy toimialalistalta. ","")</f>
        <v/>
      </c>
      <c r="AR185" s="31" t="str">
        <f t="shared" si="45"/>
        <v/>
      </c>
      <c r="AS185" s="31" t="str">
        <f t="shared" si="46"/>
        <v/>
      </c>
      <c r="AT185" s="31" t="str">
        <f t="shared" si="47"/>
        <v/>
      </c>
      <c r="AU185" s="31" t="str">
        <f t="shared" si="48"/>
        <v/>
      </c>
      <c r="AV185" s="31" t="str">
        <f t="shared" si="49"/>
        <v/>
      </c>
      <c r="AW185" s="31" t="str">
        <f t="shared" si="50"/>
        <v/>
      </c>
      <c r="AX185" s="31" t="str">
        <f t="shared" si="51"/>
        <v/>
      </c>
      <c r="AY185" s="31" t="str">
        <f t="shared" si="52"/>
        <v/>
      </c>
      <c r="AZ185" s="31" t="str">
        <f t="shared" si="53"/>
        <v/>
      </c>
      <c r="BA185" s="31" t="str">
        <f t="shared" si="54"/>
        <v/>
      </c>
      <c r="BB185" s="31" t="str">
        <f t="shared" si="55"/>
        <v/>
      </c>
      <c r="BC185" s="3">
        <f t="shared" si="56"/>
        <v>0</v>
      </c>
      <c r="BD185" s="31" t="str">
        <f t="shared" si="57"/>
        <v/>
      </c>
      <c r="BE185" s="31" t="str">
        <f t="shared" si="58"/>
        <v/>
      </c>
      <c r="BF185" s="31" t="str">
        <f t="shared" si="59"/>
        <v/>
      </c>
      <c r="BG185" s="31" t="str">
        <f t="shared" si="60"/>
        <v/>
      </c>
      <c r="BH185" s="31" t="str">
        <f t="shared" si="61"/>
        <v/>
      </c>
      <c r="BI185" s="31" t="str">
        <f t="shared" si="62"/>
        <v/>
      </c>
      <c r="BJ185" s="84" t="str">
        <f t="shared" si="63"/>
        <v/>
      </c>
    </row>
    <row r="186" spans="1:62" x14ac:dyDescent="0.2">
      <c r="A186" s="48"/>
      <c r="B186" s="48"/>
      <c r="C186" s="48"/>
      <c r="D186" s="48"/>
      <c r="E186" s="48"/>
      <c r="F186" s="79"/>
      <c r="G186" s="48"/>
      <c r="H186" s="48"/>
      <c r="I186" s="49"/>
      <c r="J186" s="50"/>
      <c r="K186" s="50"/>
      <c r="L186" s="50"/>
      <c r="M186" s="50"/>
      <c r="N186" s="50"/>
      <c r="O186" s="50"/>
      <c r="P186" s="79"/>
      <c r="Q186" s="50"/>
      <c r="R186" s="79"/>
      <c r="S186" s="49"/>
      <c r="T186" s="79"/>
      <c r="U186" s="49"/>
      <c r="V186" s="49"/>
      <c r="W186" s="49"/>
      <c r="X186" s="85"/>
      <c r="Y186" s="85"/>
      <c r="Z186" s="85"/>
      <c r="AA186" s="85"/>
      <c r="AB186" s="85"/>
      <c r="AC186" s="48"/>
      <c r="AD186" s="85"/>
      <c r="AE186" s="48"/>
      <c r="AF186" s="85"/>
      <c r="AG186" s="48"/>
      <c r="AH186" s="85"/>
      <c r="AI186" s="48"/>
      <c r="AJ186" s="85"/>
      <c r="AK186" s="48"/>
      <c r="AL186" s="48"/>
      <c r="AM186" s="48"/>
      <c r="AN186" s="5" t="str">
        <f>IF(AND(ISNA((VLOOKUP(F186,'2 Maakoodit'!A:A,1,FALSE)))=TRUE,ISBLANK(F186)=FALSE),"Maakoodia ei löydy maalistalta. ","")</f>
        <v/>
      </c>
      <c r="AO186" s="5" t="str">
        <f>IF(AND(ISNA((VLOOKUP(P186,'3 Toimialat'!A:A,1,FALSE)))=TRUE,ISBLANK(P186)=FALSE),"1. toimialakoodia ei löydy toimialalistalta. ","")</f>
        <v/>
      </c>
      <c r="AP186" s="5" t="str">
        <f>IF(AND(ISNA((VLOOKUP(R186,'3 Toimialat'!A:A,1,FALSE)))=TRUE,ISBLANK(R186)=FALSE),"2. toimialakoodia ei löydy toimialalistalta. ","")</f>
        <v/>
      </c>
      <c r="AQ186" s="5" t="str">
        <f>IF(AND(ISNA((VLOOKUP(T186,'3 Toimialat'!A:A,1,FALSE)))=TRUE,ISBLANK(T186)=FALSE),"3. toimialakoodia ei löydy toimialalistalta. ","")</f>
        <v/>
      </c>
      <c r="AR186" s="31" t="str">
        <f t="shared" si="45"/>
        <v/>
      </c>
      <c r="AS186" s="31" t="str">
        <f t="shared" si="46"/>
        <v/>
      </c>
      <c r="AT186" s="31" t="str">
        <f t="shared" si="47"/>
        <v/>
      </c>
      <c r="AU186" s="31" t="str">
        <f t="shared" si="48"/>
        <v/>
      </c>
      <c r="AV186" s="31" t="str">
        <f t="shared" si="49"/>
        <v/>
      </c>
      <c r="AW186" s="31" t="str">
        <f t="shared" si="50"/>
        <v/>
      </c>
      <c r="AX186" s="31" t="str">
        <f t="shared" si="51"/>
        <v/>
      </c>
      <c r="AY186" s="31" t="str">
        <f t="shared" si="52"/>
        <v/>
      </c>
      <c r="AZ186" s="31" t="str">
        <f t="shared" si="53"/>
        <v/>
      </c>
      <c r="BA186" s="31" t="str">
        <f t="shared" si="54"/>
        <v/>
      </c>
      <c r="BB186" s="31" t="str">
        <f t="shared" si="55"/>
        <v/>
      </c>
      <c r="BC186" s="3">
        <f t="shared" si="56"/>
        <v>0</v>
      </c>
      <c r="BD186" s="31" t="str">
        <f t="shared" si="57"/>
        <v/>
      </c>
      <c r="BE186" s="31" t="str">
        <f t="shared" si="58"/>
        <v/>
      </c>
      <c r="BF186" s="31" t="str">
        <f t="shared" si="59"/>
        <v/>
      </c>
      <c r="BG186" s="31" t="str">
        <f t="shared" si="60"/>
        <v/>
      </c>
      <c r="BH186" s="31" t="str">
        <f t="shared" si="61"/>
        <v/>
      </c>
      <c r="BI186" s="31" t="str">
        <f t="shared" si="62"/>
        <v/>
      </c>
      <c r="BJ186" s="84" t="str">
        <f t="shared" si="63"/>
        <v/>
      </c>
    </row>
    <row r="187" spans="1:62" x14ac:dyDescent="0.2">
      <c r="A187" s="48"/>
      <c r="B187" s="48"/>
      <c r="C187" s="48"/>
      <c r="D187" s="48"/>
      <c r="E187" s="48"/>
      <c r="F187" s="79"/>
      <c r="G187" s="48"/>
      <c r="H187" s="48"/>
      <c r="I187" s="49"/>
      <c r="J187" s="50"/>
      <c r="K187" s="50"/>
      <c r="L187" s="50"/>
      <c r="M187" s="50"/>
      <c r="N187" s="50"/>
      <c r="O187" s="50"/>
      <c r="P187" s="79"/>
      <c r="Q187" s="50"/>
      <c r="R187" s="79"/>
      <c r="S187" s="49"/>
      <c r="T187" s="79"/>
      <c r="U187" s="49"/>
      <c r="V187" s="49"/>
      <c r="W187" s="49"/>
      <c r="X187" s="85"/>
      <c r="Y187" s="85"/>
      <c r="Z187" s="85"/>
      <c r="AA187" s="85"/>
      <c r="AB187" s="85"/>
      <c r="AC187" s="48"/>
      <c r="AD187" s="85"/>
      <c r="AE187" s="48"/>
      <c r="AF187" s="85"/>
      <c r="AG187" s="48"/>
      <c r="AH187" s="85"/>
      <c r="AI187" s="48"/>
      <c r="AJ187" s="85"/>
      <c r="AK187" s="48"/>
      <c r="AL187" s="48"/>
      <c r="AM187" s="48"/>
      <c r="AN187" s="5" t="str">
        <f>IF(AND(ISNA((VLOOKUP(F187,'2 Maakoodit'!A:A,1,FALSE)))=TRUE,ISBLANK(F187)=FALSE),"Maakoodia ei löydy maalistalta. ","")</f>
        <v/>
      </c>
      <c r="AO187" s="5" t="str">
        <f>IF(AND(ISNA((VLOOKUP(P187,'3 Toimialat'!A:A,1,FALSE)))=TRUE,ISBLANK(P187)=FALSE),"1. toimialakoodia ei löydy toimialalistalta. ","")</f>
        <v/>
      </c>
      <c r="AP187" s="5" t="str">
        <f>IF(AND(ISNA((VLOOKUP(R187,'3 Toimialat'!A:A,1,FALSE)))=TRUE,ISBLANK(R187)=FALSE),"2. toimialakoodia ei löydy toimialalistalta. ","")</f>
        <v/>
      </c>
      <c r="AQ187" s="5" t="str">
        <f>IF(AND(ISNA((VLOOKUP(T187,'3 Toimialat'!A:A,1,FALSE)))=TRUE,ISBLANK(T187)=FALSE),"3. toimialakoodia ei löydy toimialalistalta. ","")</f>
        <v/>
      </c>
      <c r="AR187" s="31" t="str">
        <f t="shared" si="45"/>
        <v/>
      </c>
      <c r="AS187" s="31" t="str">
        <f t="shared" si="46"/>
        <v/>
      </c>
      <c r="AT187" s="31" t="str">
        <f t="shared" si="47"/>
        <v/>
      </c>
      <c r="AU187" s="31" t="str">
        <f t="shared" si="48"/>
        <v/>
      </c>
      <c r="AV187" s="31" t="str">
        <f t="shared" si="49"/>
        <v/>
      </c>
      <c r="AW187" s="31" t="str">
        <f t="shared" si="50"/>
        <v/>
      </c>
      <c r="AX187" s="31" t="str">
        <f t="shared" si="51"/>
        <v/>
      </c>
      <c r="AY187" s="31" t="str">
        <f t="shared" si="52"/>
        <v/>
      </c>
      <c r="AZ187" s="31" t="str">
        <f t="shared" si="53"/>
        <v/>
      </c>
      <c r="BA187" s="31" t="str">
        <f t="shared" si="54"/>
        <v/>
      </c>
      <c r="BB187" s="31" t="str">
        <f t="shared" si="55"/>
        <v/>
      </c>
      <c r="BC187" s="3">
        <f t="shared" si="56"/>
        <v>0</v>
      </c>
      <c r="BD187" s="31" t="str">
        <f t="shared" si="57"/>
        <v/>
      </c>
      <c r="BE187" s="31" t="str">
        <f t="shared" si="58"/>
        <v/>
      </c>
      <c r="BF187" s="31" t="str">
        <f t="shared" si="59"/>
        <v/>
      </c>
      <c r="BG187" s="31" t="str">
        <f t="shared" si="60"/>
        <v/>
      </c>
      <c r="BH187" s="31" t="str">
        <f t="shared" si="61"/>
        <v/>
      </c>
      <c r="BI187" s="31" t="str">
        <f t="shared" si="62"/>
        <v/>
      </c>
      <c r="BJ187" s="84" t="str">
        <f t="shared" si="63"/>
        <v/>
      </c>
    </row>
    <row r="188" spans="1:62" x14ac:dyDescent="0.2">
      <c r="A188" s="48"/>
      <c r="B188" s="48"/>
      <c r="C188" s="48"/>
      <c r="D188" s="48"/>
      <c r="E188" s="48"/>
      <c r="F188" s="79"/>
      <c r="G188" s="48"/>
      <c r="H188" s="48"/>
      <c r="I188" s="49"/>
      <c r="J188" s="50"/>
      <c r="K188" s="50"/>
      <c r="L188" s="50"/>
      <c r="M188" s="50"/>
      <c r="N188" s="50"/>
      <c r="O188" s="50"/>
      <c r="P188" s="79"/>
      <c r="Q188" s="50"/>
      <c r="R188" s="79"/>
      <c r="S188" s="49"/>
      <c r="T188" s="79"/>
      <c r="U188" s="49"/>
      <c r="V188" s="49"/>
      <c r="W188" s="49"/>
      <c r="X188" s="85"/>
      <c r="Y188" s="85"/>
      <c r="Z188" s="85"/>
      <c r="AA188" s="85"/>
      <c r="AB188" s="85"/>
      <c r="AC188" s="48"/>
      <c r="AD188" s="85"/>
      <c r="AE188" s="48"/>
      <c r="AF188" s="85"/>
      <c r="AG188" s="48"/>
      <c r="AH188" s="85"/>
      <c r="AI188" s="48"/>
      <c r="AJ188" s="85"/>
      <c r="AK188" s="48"/>
      <c r="AL188" s="48"/>
      <c r="AM188" s="48"/>
      <c r="AN188" s="5" t="str">
        <f>IF(AND(ISNA((VLOOKUP(F188,'2 Maakoodit'!A:A,1,FALSE)))=TRUE,ISBLANK(F188)=FALSE),"Maakoodia ei löydy maalistalta. ","")</f>
        <v/>
      </c>
      <c r="AO188" s="5" t="str">
        <f>IF(AND(ISNA((VLOOKUP(P188,'3 Toimialat'!A:A,1,FALSE)))=TRUE,ISBLANK(P188)=FALSE),"1. toimialakoodia ei löydy toimialalistalta. ","")</f>
        <v/>
      </c>
      <c r="AP188" s="5" t="str">
        <f>IF(AND(ISNA((VLOOKUP(R188,'3 Toimialat'!A:A,1,FALSE)))=TRUE,ISBLANK(R188)=FALSE),"2. toimialakoodia ei löydy toimialalistalta. ","")</f>
        <v/>
      </c>
      <c r="AQ188" s="5" t="str">
        <f>IF(AND(ISNA((VLOOKUP(T188,'3 Toimialat'!A:A,1,FALSE)))=TRUE,ISBLANK(T188)=FALSE),"3. toimialakoodia ei löydy toimialalistalta. ","")</f>
        <v/>
      </c>
      <c r="AR188" s="31" t="str">
        <f t="shared" si="45"/>
        <v/>
      </c>
      <c r="AS188" s="31" t="str">
        <f t="shared" si="46"/>
        <v/>
      </c>
      <c r="AT188" s="31" t="str">
        <f t="shared" si="47"/>
        <v/>
      </c>
      <c r="AU188" s="31" t="str">
        <f t="shared" si="48"/>
        <v/>
      </c>
      <c r="AV188" s="31" t="str">
        <f t="shared" si="49"/>
        <v/>
      </c>
      <c r="AW188" s="31" t="str">
        <f t="shared" si="50"/>
        <v/>
      </c>
      <c r="AX188" s="31" t="str">
        <f t="shared" si="51"/>
        <v/>
      </c>
      <c r="AY188" s="31" t="str">
        <f t="shared" si="52"/>
        <v/>
      </c>
      <c r="AZ188" s="31" t="str">
        <f t="shared" si="53"/>
        <v/>
      </c>
      <c r="BA188" s="31" t="str">
        <f t="shared" si="54"/>
        <v/>
      </c>
      <c r="BB188" s="31" t="str">
        <f t="shared" si="55"/>
        <v/>
      </c>
      <c r="BC188" s="3">
        <f t="shared" si="56"/>
        <v>0</v>
      </c>
      <c r="BD188" s="31" t="str">
        <f t="shared" si="57"/>
        <v/>
      </c>
      <c r="BE188" s="31" t="str">
        <f t="shared" si="58"/>
        <v/>
      </c>
      <c r="BF188" s="31" t="str">
        <f t="shared" si="59"/>
        <v/>
      </c>
      <c r="BG188" s="31" t="str">
        <f t="shared" si="60"/>
        <v/>
      </c>
      <c r="BH188" s="31" t="str">
        <f t="shared" si="61"/>
        <v/>
      </c>
      <c r="BI188" s="31" t="str">
        <f t="shared" si="62"/>
        <v/>
      </c>
      <c r="BJ188" s="84" t="str">
        <f t="shared" si="63"/>
        <v/>
      </c>
    </row>
    <row r="189" spans="1:62" x14ac:dyDescent="0.2">
      <c r="A189" s="48"/>
      <c r="B189" s="48"/>
      <c r="C189" s="48"/>
      <c r="D189" s="48"/>
      <c r="E189" s="48"/>
      <c r="F189" s="79"/>
      <c r="G189" s="48"/>
      <c r="H189" s="48"/>
      <c r="I189" s="49"/>
      <c r="J189" s="50"/>
      <c r="K189" s="50"/>
      <c r="L189" s="50"/>
      <c r="M189" s="50"/>
      <c r="N189" s="50"/>
      <c r="O189" s="50"/>
      <c r="P189" s="79"/>
      <c r="Q189" s="50"/>
      <c r="R189" s="79"/>
      <c r="S189" s="49"/>
      <c r="T189" s="79"/>
      <c r="U189" s="49"/>
      <c r="V189" s="49"/>
      <c r="W189" s="49"/>
      <c r="X189" s="85"/>
      <c r="Y189" s="85"/>
      <c r="Z189" s="85"/>
      <c r="AA189" s="85"/>
      <c r="AB189" s="85"/>
      <c r="AC189" s="48"/>
      <c r="AD189" s="85"/>
      <c r="AE189" s="48"/>
      <c r="AF189" s="85"/>
      <c r="AG189" s="48"/>
      <c r="AH189" s="85"/>
      <c r="AI189" s="48"/>
      <c r="AJ189" s="85"/>
      <c r="AK189" s="48"/>
      <c r="AL189" s="48"/>
      <c r="AM189" s="48"/>
      <c r="AN189" s="5" t="str">
        <f>IF(AND(ISNA((VLOOKUP(F189,'2 Maakoodit'!A:A,1,FALSE)))=TRUE,ISBLANK(F189)=FALSE),"Maakoodia ei löydy maalistalta. ","")</f>
        <v/>
      </c>
      <c r="AO189" s="5" t="str">
        <f>IF(AND(ISNA((VLOOKUP(P189,'3 Toimialat'!A:A,1,FALSE)))=TRUE,ISBLANK(P189)=FALSE),"1. toimialakoodia ei löydy toimialalistalta. ","")</f>
        <v/>
      </c>
      <c r="AP189" s="5" t="str">
        <f>IF(AND(ISNA((VLOOKUP(R189,'3 Toimialat'!A:A,1,FALSE)))=TRUE,ISBLANK(R189)=FALSE),"2. toimialakoodia ei löydy toimialalistalta. ","")</f>
        <v/>
      </c>
      <c r="AQ189" s="5" t="str">
        <f>IF(AND(ISNA((VLOOKUP(T189,'3 Toimialat'!A:A,1,FALSE)))=TRUE,ISBLANK(T189)=FALSE),"3. toimialakoodia ei löydy toimialalistalta. ","")</f>
        <v/>
      </c>
      <c r="AR189" s="31" t="str">
        <f t="shared" si="45"/>
        <v/>
      </c>
      <c r="AS189" s="31" t="str">
        <f t="shared" si="46"/>
        <v/>
      </c>
      <c r="AT189" s="31" t="str">
        <f t="shared" si="47"/>
        <v/>
      </c>
      <c r="AU189" s="31" t="str">
        <f t="shared" si="48"/>
        <v/>
      </c>
      <c r="AV189" s="31" t="str">
        <f t="shared" si="49"/>
        <v/>
      </c>
      <c r="AW189" s="31" t="str">
        <f t="shared" si="50"/>
        <v/>
      </c>
      <c r="AX189" s="31" t="str">
        <f t="shared" si="51"/>
        <v/>
      </c>
      <c r="AY189" s="31" t="str">
        <f t="shared" si="52"/>
        <v/>
      </c>
      <c r="AZ189" s="31" t="str">
        <f t="shared" si="53"/>
        <v/>
      </c>
      <c r="BA189" s="31" t="str">
        <f t="shared" si="54"/>
        <v/>
      </c>
      <c r="BB189" s="31" t="str">
        <f t="shared" si="55"/>
        <v/>
      </c>
      <c r="BC189" s="3">
        <f t="shared" si="56"/>
        <v>0</v>
      </c>
      <c r="BD189" s="31" t="str">
        <f t="shared" si="57"/>
        <v/>
      </c>
      <c r="BE189" s="31" t="str">
        <f t="shared" si="58"/>
        <v/>
      </c>
      <c r="BF189" s="31" t="str">
        <f t="shared" si="59"/>
        <v/>
      </c>
      <c r="BG189" s="31" t="str">
        <f t="shared" si="60"/>
        <v/>
      </c>
      <c r="BH189" s="31" t="str">
        <f t="shared" si="61"/>
        <v/>
      </c>
      <c r="BI189" s="31" t="str">
        <f t="shared" si="62"/>
        <v/>
      </c>
      <c r="BJ189" s="84" t="str">
        <f t="shared" si="63"/>
        <v/>
      </c>
    </row>
    <row r="190" spans="1:62" x14ac:dyDescent="0.2">
      <c r="A190" s="48"/>
      <c r="B190" s="48"/>
      <c r="C190" s="48"/>
      <c r="D190" s="48"/>
      <c r="E190" s="48"/>
      <c r="F190" s="79"/>
      <c r="G190" s="48"/>
      <c r="H190" s="48"/>
      <c r="I190" s="49"/>
      <c r="J190" s="50"/>
      <c r="K190" s="50"/>
      <c r="L190" s="50"/>
      <c r="M190" s="50"/>
      <c r="N190" s="50"/>
      <c r="O190" s="50"/>
      <c r="P190" s="79"/>
      <c r="Q190" s="50"/>
      <c r="R190" s="79"/>
      <c r="S190" s="49"/>
      <c r="T190" s="79"/>
      <c r="U190" s="49"/>
      <c r="V190" s="49"/>
      <c r="W190" s="49"/>
      <c r="X190" s="85"/>
      <c r="Y190" s="85"/>
      <c r="Z190" s="85"/>
      <c r="AA190" s="85"/>
      <c r="AB190" s="85"/>
      <c r="AC190" s="48"/>
      <c r="AD190" s="85"/>
      <c r="AE190" s="48"/>
      <c r="AF190" s="85"/>
      <c r="AG190" s="48"/>
      <c r="AH190" s="85"/>
      <c r="AI190" s="48"/>
      <c r="AJ190" s="85"/>
      <c r="AK190" s="48"/>
      <c r="AL190" s="48"/>
      <c r="AM190" s="48"/>
      <c r="AN190" s="5" t="str">
        <f>IF(AND(ISNA((VLOOKUP(F190,'2 Maakoodit'!A:A,1,FALSE)))=TRUE,ISBLANK(F190)=FALSE),"Maakoodia ei löydy maalistalta. ","")</f>
        <v/>
      </c>
      <c r="AO190" s="5" t="str">
        <f>IF(AND(ISNA((VLOOKUP(P190,'3 Toimialat'!A:A,1,FALSE)))=TRUE,ISBLANK(P190)=FALSE),"1. toimialakoodia ei löydy toimialalistalta. ","")</f>
        <v/>
      </c>
      <c r="AP190" s="5" t="str">
        <f>IF(AND(ISNA((VLOOKUP(R190,'3 Toimialat'!A:A,1,FALSE)))=TRUE,ISBLANK(R190)=FALSE),"2. toimialakoodia ei löydy toimialalistalta. ","")</f>
        <v/>
      </c>
      <c r="AQ190" s="5" t="str">
        <f>IF(AND(ISNA((VLOOKUP(T190,'3 Toimialat'!A:A,1,FALSE)))=TRUE,ISBLANK(T190)=FALSE),"3. toimialakoodia ei löydy toimialalistalta. ","")</f>
        <v/>
      </c>
      <c r="AR190" s="31" t="str">
        <f t="shared" si="45"/>
        <v/>
      </c>
      <c r="AS190" s="31" t="str">
        <f t="shared" si="46"/>
        <v/>
      </c>
      <c r="AT190" s="31" t="str">
        <f t="shared" si="47"/>
        <v/>
      </c>
      <c r="AU190" s="31" t="str">
        <f t="shared" si="48"/>
        <v/>
      </c>
      <c r="AV190" s="31" t="str">
        <f t="shared" si="49"/>
        <v/>
      </c>
      <c r="AW190" s="31" t="str">
        <f t="shared" si="50"/>
        <v/>
      </c>
      <c r="AX190" s="31" t="str">
        <f t="shared" si="51"/>
        <v/>
      </c>
      <c r="AY190" s="31" t="str">
        <f t="shared" si="52"/>
        <v/>
      </c>
      <c r="AZ190" s="31" t="str">
        <f t="shared" si="53"/>
        <v/>
      </c>
      <c r="BA190" s="31" t="str">
        <f t="shared" si="54"/>
        <v/>
      </c>
      <c r="BB190" s="31" t="str">
        <f t="shared" si="55"/>
        <v/>
      </c>
      <c r="BC190" s="3">
        <f t="shared" si="56"/>
        <v>0</v>
      </c>
      <c r="BD190" s="31" t="str">
        <f t="shared" si="57"/>
        <v/>
      </c>
      <c r="BE190" s="31" t="str">
        <f t="shared" si="58"/>
        <v/>
      </c>
      <c r="BF190" s="31" t="str">
        <f t="shared" si="59"/>
        <v/>
      </c>
      <c r="BG190" s="31" t="str">
        <f t="shared" si="60"/>
        <v/>
      </c>
      <c r="BH190" s="31" t="str">
        <f t="shared" si="61"/>
        <v/>
      </c>
      <c r="BI190" s="31" t="str">
        <f t="shared" si="62"/>
        <v/>
      </c>
      <c r="BJ190" s="84" t="str">
        <f t="shared" si="63"/>
        <v/>
      </c>
    </row>
    <row r="191" spans="1:62" x14ac:dyDescent="0.2">
      <c r="A191" s="48"/>
      <c r="B191" s="48"/>
      <c r="C191" s="48"/>
      <c r="D191" s="48"/>
      <c r="E191" s="48"/>
      <c r="F191" s="79"/>
      <c r="G191" s="48"/>
      <c r="H191" s="48"/>
      <c r="I191" s="49"/>
      <c r="J191" s="50"/>
      <c r="K191" s="50"/>
      <c r="L191" s="50"/>
      <c r="M191" s="50"/>
      <c r="N191" s="50"/>
      <c r="O191" s="50"/>
      <c r="P191" s="79"/>
      <c r="Q191" s="50"/>
      <c r="R191" s="79"/>
      <c r="S191" s="49"/>
      <c r="T191" s="79"/>
      <c r="U191" s="49"/>
      <c r="V191" s="49"/>
      <c r="W191" s="49"/>
      <c r="X191" s="85"/>
      <c r="Y191" s="85"/>
      <c r="Z191" s="85"/>
      <c r="AA191" s="85"/>
      <c r="AB191" s="85"/>
      <c r="AC191" s="48"/>
      <c r="AD191" s="85"/>
      <c r="AE191" s="48"/>
      <c r="AF191" s="85"/>
      <c r="AG191" s="48"/>
      <c r="AH191" s="85"/>
      <c r="AI191" s="48"/>
      <c r="AJ191" s="85"/>
      <c r="AK191" s="48"/>
      <c r="AL191" s="48"/>
      <c r="AM191" s="48"/>
      <c r="AN191" s="5" t="str">
        <f>IF(AND(ISNA((VLOOKUP(F191,'2 Maakoodit'!A:A,1,FALSE)))=TRUE,ISBLANK(F191)=FALSE),"Maakoodia ei löydy maalistalta. ","")</f>
        <v/>
      </c>
      <c r="AO191" s="5" t="str">
        <f>IF(AND(ISNA((VLOOKUP(P191,'3 Toimialat'!A:A,1,FALSE)))=TRUE,ISBLANK(P191)=FALSE),"1. toimialakoodia ei löydy toimialalistalta. ","")</f>
        <v/>
      </c>
      <c r="AP191" s="5" t="str">
        <f>IF(AND(ISNA((VLOOKUP(R191,'3 Toimialat'!A:A,1,FALSE)))=TRUE,ISBLANK(R191)=FALSE),"2. toimialakoodia ei löydy toimialalistalta. ","")</f>
        <v/>
      </c>
      <c r="AQ191" s="5" t="str">
        <f>IF(AND(ISNA((VLOOKUP(T191,'3 Toimialat'!A:A,1,FALSE)))=TRUE,ISBLANK(T191)=FALSE),"3. toimialakoodia ei löydy toimialalistalta. ","")</f>
        <v/>
      </c>
      <c r="AR191" s="31" t="str">
        <f t="shared" si="45"/>
        <v/>
      </c>
      <c r="AS191" s="31" t="str">
        <f t="shared" si="46"/>
        <v/>
      </c>
      <c r="AT191" s="31" t="str">
        <f t="shared" si="47"/>
        <v/>
      </c>
      <c r="AU191" s="31" t="str">
        <f t="shared" si="48"/>
        <v/>
      </c>
      <c r="AV191" s="31" t="str">
        <f t="shared" si="49"/>
        <v/>
      </c>
      <c r="AW191" s="31" t="str">
        <f t="shared" si="50"/>
        <v/>
      </c>
      <c r="AX191" s="31" t="str">
        <f t="shared" si="51"/>
        <v/>
      </c>
      <c r="AY191" s="31" t="str">
        <f t="shared" si="52"/>
        <v/>
      </c>
      <c r="AZ191" s="31" t="str">
        <f t="shared" si="53"/>
        <v/>
      </c>
      <c r="BA191" s="31" t="str">
        <f t="shared" si="54"/>
        <v/>
      </c>
      <c r="BB191" s="31" t="str">
        <f t="shared" si="55"/>
        <v/>
      </c>
      <c r="BC191" s="3">
        <f t="shared" si="56"/>
        <v>0</v>
      </c>
      <c r="BD191" s="31" t="str">
        <f t="shared" si="57"/>
        <v/>
      </c>
      <c r="BE191" s="31" t="str">
        <f t="shared" si="58"/>
        <v/>
      </c>
      <c r="BF191" s="31" t="str">
        <f t="shared" si="59"/>
        <v/>
      </c>
      <c r="BG191" s="31" t="str">
        <f t="shared" si="60"/>
        <v/>
      </c>
      <c r="BH191" s="31" t="str">
        <f t="shared" si="61"/>
        <v/>
      </c>
      <c r="BI191" s="31" t="str">
        <f t="shared" si="62"/>
        <v/>
      </c>
      <c r="BJ191" s="84" t="str">
        <f t="shared" si="63"/>
        <v/>
      </c>
    </row>
    <row r="192" spans="1:62" x14ac:dyDescent="0.2">
      <c r="A192" s="48"/>
      <c r="B192" s="48"/>
      <c r="C192" s="48"/>
      <c r="D192" s="48"/>
      <c r="E192" s="48"/>
      <c r="F192" s="79"/>
      <c r="G192" s="48"/>
      <c r="H192" s="48"/>
      <c r="I192" s="49"/>
      <c r="J192" s="50"/>
      <c r="K192" s="50"/>
      <c r="L192" s="50"/>
      <c r="M192" s="50"/>
      <c r="N192" s="50"/>
      <c r="O192" s="50"/>
      <c r="P192" s="79"/>
      <c r="Q192" s="50"/>
      <c r="R192" s="79"/>
      <c r="S192" s="49"/>
      <c r="T192" s="79"/>
      <c r="U192" s="49"/>
      <c r="V192" s="49"/>
      <c r="W192" s="49"/>
      <c r="X192" s="85"/>
      <c r="Y192" s="85"/>
      <c r="Z192" s="85"/>
      <c r="AA192" s="85"/>
      <c r="AB192" s="85"/>
      <c r="AC192" s="48"/>
      <c r="AD192" s="85"/>
      <c r="AE192" s="48"/>
      <c r="AF192" s="85"/>
      <c r="AG192" s="48"/>
      <c r="AH192" s="85"/>
      <c r="AI192" s="48"/>
      <c r="AJ192" s="85"/>
      <c r="AK192" s="48"/>
      <c r="AL192" s="48"/>
      <c r="AM192" s="48"/>
      <c r="AN192" s="5" t="str">
        <f>IF(AND(ISNA((VLOOKUP(F192,'2 Maakoodit'!A:A,1,FALSE)))=TRUE,ISBLANK(F192)=FALSE),"Maakoodia ei löydy maalistalta. ","")</f>
        <v/>
      </c>
      <c r="AO192" s="5" t="str">
        <f>IF(AND(ISNA((VLOOKUP(P192,'3 Toimialat'!A:A,1,FALSE)))=TRUE,ISBLANK(P192)=FALSE),"1. toimialakoodia ei löydy toimialalistalta. ","")</f>
        <v/>
      </c>
      <c r="AP192" s="5" t="str">
        <f>IF(AND(ISNA((VLOOKUP(R192,'3 Toimialat'!A:A,1,FALSE)))=TRUE,ISBLANK(R192)=FALSE),"2. toimialakoodia ei löydy toimialalistalta. ","")</f>
        <v/>
      </c>
      <c r="AQ192" s="5" t="str">
        <f>IF(AND(ISNA((VLOOKUP(T192,'3 Toimialat'!A:A,1,FALSE)))=TRUE,ISBLANK(T192)=FALSE),"3. toimialakoodia ei löydy toimialalistalta. ","")</f>
        <v/>
      </c>
      <c r="AR192" s="31" t="str">
        <f t="shared" si="45"/>
        <v/>
      </c>
      <c r="AS192" s="31" t="str">
        <f t="shared" si="46"/>
        <v/>
      </c>
      <c r="AT192" s="31" t="str">
        <f t="shared" si="47"/>
        <v/>
      </c>
      <c r="AU192" s="31" t="str">
        <f t="shared" si="48"/>
        <v/>
      </c>
      <c r="AV192" s="31" t="str">
        <f t="shared" si="49"/>
        <v/>
      </c>
      <c r="AW192" s="31" t="str">
        <f t="shared" si="50"/>
        <v/>
      </c>
      <c r="AX192" s="31" t="str">
        <f t="shared" si="51"/>
        <v/>
      </c>
      <c r="AY192" s="31" t="str">
        <f t="shared" si="52"/>
        <v/>
      </c>
      <c r="AZ192" s="31" t="str">
        <f t="shared" si="53"/>
        <v/>
      </c>
      <c r="BA192" s="31" t="str">
        <f t="shared" si="54"/>
        <v/>
      </c>
      <c r="BB192" s="31" t="str">
        <f t="shared" si="55"/>
        <v/>
      </c>
      <c r="BC192" s="3">
        <f t="shared" si="56"/>
        <v>0</v>
      </c>
      <c r="BD192" s="31" t="str">
        <f t="shared" si="57"/>
        <v/>
      </c>
      <c r="BE192" s="31" t="str">
        <f t="shared" si="58"/>
        <v/>
      </c>
      <c r="BF192" s="31" t="str">
        <f t="shared" si="59"/>
        <v/>
      </c>
      <c r="BG192" s="31" t="str">
        <f t="shared" si="60"/>
        <v/>
      </c>
      <c r="BH192" s="31" t="str">
        <f t="shared" si="61"/>
        <v/>
      </c>
      <c r="BI192" s="31" t="str">
        <f t="shared" si="62"/>
        <v/>
      </c>
      <c r="BJ192" s="84" t="str">
        <f t="shared" si="63"/>
        <v/>
      </c>
    </row>
    <row r="193" spans="1:62" x14ac:dyDescent="0.2">
      <c r="A193" s="48"/>
      <c r="B193" s="48"/>
      <c r="C193" s="48"/>
      <c r="D193" s="48"/>
      <c r="E193" s="48"/>
      <c r="F193" s="79"/>
      <c r="G193" s="48"/>
      <c r="H193" s="48"/>
      <c r="I193" s="49"/>
      <c r="J193" s="50"/>
      <c r="K193" s="50"/>
      <c r="L193" s="50"/>
      <c r="M193" s="50"/>
      <c r="N193" s="50"/>
      <c r="O193" s="50"/>
      <c r="P193" s="79"/>
      <c r="Q193" s="50"/>
      <c r="R193" s="79"/>
      <c r="S193" s="49"/>
      <c r="T193" s="79"/>
      <c r="U193" s="49"/>
      <c r="V193" s="49"/>
      <c r="W193" s="49"/>
      <c r="X193" s="85"/>
      <c r="Y193" s="85"/>
      <c r="Z193" s="85"/>
      <c r="AA193" s="85"/>
      <c r="AB193" s="85"/>
      <c r="AC193" s="48"/>
      <c r="AD193" s="85"/>
      <c r="AE193" s="48"/>
      <c r="AF193" s="85"/>
      <c r="AG193" s="48"/>
      <c r="AH193" s="85"/>
      <c r="AI193" s="48"/>
      <c r="AJ193" s="85"/>
      <c r="AK193" s="48"/>
      <c r="AL193" s="48"/>
      <c r="AM193" s="48"/>
      <c r="AN193" s="5" t="str">
        <f>IF(AND(ISNA((VLOOKUP(F193,'2 Maakoodit'!A:A,1,FALSE)))=TRUE,ISBLANK(F193)=FALSE),"Maakoodia ei löydy maalistalta. ","")</f>
        <v/>
      </c>
      <c r="AO193" s="5" t="str">
        <f>IF(AND(ISNA((VLOOKUP(P193,'3 Toimialat'!A:A,1,FALSE)))=TRUE,ISBLANK(P193)=FALSE),"1. toimialakoodia ei löydy toimialalistalta. ","")</f>
        <v/>
      </c>
      <c r="AP193" s="5" t="str">
        <f>IF(AND(ISNA((VLOOKUP(R193,'3 Toimialat'!A:A,1,FALSE)))=TRUE,ISBLANK(R193)=FALSE),"2. toimialakoodia ei löydy toimialalistalta. ","")</f>
        <v/>
      </c>
      <c r="AQ193" s="5" t="str">
        <f>IF(AND(ISNA((VLOOKUP(T193,'3 Toimialat'!A:A,1,FALSE)))=TRUE,ISBLANK(T193)=FALSE),"3. toimialakoodia ei löydy toimialalistalta. ","")</f>
        <v/>
      </c>
      <c r="AR193" s="31" t="str">
        <f t="shared" si="45"/>
        <v/>
      </c>
      <c r="AS193" s="31" t="str">
        <f t="shared" si="46"/>
        <v/>
      </c>
      <c r="AT193" s="31" t="str">
        <f t="shared" si="47"/>
        <v/>
      </c>
      <c r="AU193" s="31" t="str">
        <f t="shared" si="48"/>
        <v/>
      </c>
      <c r="AV193" s="31" t="str">
        <f t="shared" si="49"/>
        <v/>
      </c>
      <c r="AW193" s="31" t="str">
        <f t="shared" si="50"/>
        <v/>
      </c>
      <c r="AX193" s="31" t="str">
        <f t="shared" si="51"/>
        <v/>
      </c>
      <c r="AY193" s="31" t="str">
        <f t="shared" si="52"/>
        <v/>
      </c>
      <c r="AZ193" s="31" t="str">
        <f t="shared" si="53"/>
        <v/>
      </c>
      <c r="BA193" s="31" t="str">
        <f t="shared" si="54"/>
        <v/>
      </c>
      <c r="BB193" s="31" t="str">
        <f t="shared" si="55"/>
        <v/>
      </c>
      <c r="BC193" s="3">
        <f t="shared" si="56"/>
        <v>0</v>
      </c>
      <c r="BD193" s="31" t="str">
        <f t="shared" si="57"/>
        <v/>
      </c>
      <c r="BE193" s="31" t="str">
        <f t="shared" si="58"/>
        <v/>
      </c>
      <c r="BF193" s="31" t="str">
        <f t="shared" si="59"/>
        <v/>
      </c>
      <c r="BG193" s="31" t="str">
        <f t="shared" si="60"/>
        <v/>
      </c>
      <c r="BH193" s="31" t="str">
        <f t="shared" si="61"/>
        <v/>
      </c>
      <c r="BI193" s="31" t="str">
        <f t="shared" si="62"/>
        <v/>
      </c>
      <c r="BJ193" s="84" t="str">
        <f t="shared" si="63"/>
        <v/>
      </c>
    </row>
    <row r="194" spans="1:62" x14ac:dyDescent="0.2">
      <c r="A194" s="48"/>
      <c r="B194" s="48"/>
      <c r="C194" s="48"/>
      <c r="D194" s="48"/>
      <c r="E194" s="48"/>
      <c r="F194" s="79"/>
      <c r="G194" s="48"/>
      <c r="H194" s="48"/>
      <c r="I194" s="49"/>
      <c r="J194" s="50"/>
      <c r="K194" s="50"/>
      <c r="L194" s="50"/>
      <c r="M194" s="50"/>
      <c r="N194" s="50"/>
      <c r="O194" s="50"/>
      <c r="P194" s="79"/>
      <c r="Q194" s="50"/>
      <c r="R194" s="79"/>
      <c r="S194" s="49"/>
      <c r="T194" s="79"/>
      <c r="U194" s="49"/>
      <c r="V194" s="49"/>
      <c r="W194" s="49"/>
      <c r="X194" s="85"/>
      <c r="Y194" s="85"/>
      <c r="Z194" s="85"/>
      <c r="AA194" s="85"/>
      <c r="AB194" s="85"/>
      <c r="AC194" s="48"/>
      <c r="AD194" s="85"/>
      <c r="AE194" s="48"/>
      <c r="AF194" s="85"/>
      <c r="AG194" s="48"/>
      <c r="AH194" s="85"/>
      <c r="AI194" s="48"/>
      <c r="AJ194" s="85"/>
      <c r="AK194" s="48"/>
      <c r="AL194" s="48"/>
      <c r="AM194" s="48"/>
      <c r="AN194" s="5" t="str">
        <f>IF(AND(ISNA((VLOOKUP(F194,'2 Maakoodit'!A:A,1,FALSE)))=TRUE,ISBLANK(F194)=FALSE),"Maakoodia ei löydy maalistalta. ","")</f>
        <v/>
      </c>
      <c r="AO194" s="5" t="str">
        <f>IF(AND(ISNA((VLOOKUP(P194,'3 Toimialat'!A:A,1,FALSE)))=TRUE,ISBLANK(P194)=FALSE),"1. toimialakoodia ei löydy toimialalistalta. ","")</f>
        <v/>
      </c>
      <c r="AP194" s="5" t="str">
        <f>IF(AND(ISNA((VLOOKUP(R194,'3 Toimialat'!A:A,1,FALSE)))=TRUE,ISBLANK(R194)=FALSE),"2. toimialakoodia ei löydy toimialalistalta. ","")</f>
        <v/>
      </c>
      <c r="AQ194" s="5" t="str">
        <f>IF(AND(ISNA((VLOOKUP(T194,'3 Toimialat'!A:A,1,FALSE)))=TRUE,ISBLANK(T194)=FALSE),"3. toimialakoodia ei löydy toimialalistalta. ","")</f>
        <v/>
      </c>
      <c r="AR194" s="31" t="str">
        <f t="shared" si="45"/>
        <v/>
      </c>
      <c r="AS194" s="31" t="str">
        <f t="shared" si="46"/>
        <v/>
      </c>
      <c r="AT194" s="31" t="str">
        <f t="shared" si="47"/>
        <v/>
      </c>
      <c r="AU194" s="31" t="str">
        <f t="shared" si="48"/>
        <v/>
      </c>
      <c r="AV194" s="31" t="str">
        <f t="shared" si="49"/>
        <v/>
      </c>
      <c r="AW194" s="31" t="str">
        <f t="shared" si="50"/>
        <v/>
      </c>
      <c r="AX194" s="31" t="str">
        <f t="shared" si="51"/>
        <v/>
      </c>
      <c r="AY194" s="31" t="str">
        <f t="shared" si="52"/>
        <v/>
      </c>
      <c r="AZ194" s="31" t="str">
        <f t="shared" si="53"/>
        <v/>
      </c>
      <c r="BA194" s="31" t="str">
        <f t="shared" si="54"/>
        <v/>
      </c>
      <c r="BB194" s="31" t="str">
        <f t="shared" si="55"/>
        <v/>
      </c>
      <c r="BC194" s="3">
        <f t="shared" si="56"/>
        <v>0</v>
      </c>
      <c r="BD194" s="31" t="str">
        <f t="shared" si="57"/>
        <v/>
      </c>
      <c r="BE194" s="31" t="str">
        <f t="shared" si="58"/>
        <v/>
      </c>
      <c r="BF194" s="31" t="str">
        <f t="shared" si="59"/>
        <v/>
      </c>
      <c r="BG194" s="31" t="str">
        <f t="shared" si="60"/>
        <v/>
      </c>
      <c r="BH194" s="31" t="str">
        <f t="shared" si="61"/>
        <v/>
      </c>
      <c r="BI194" s="31" t="str">
        <f t="shared" si="62"/>
        <v/>
      </c>
      <c r="BJ194" s="84" t="str">
        <f t="shared" si="63"/>
        <v/>
      </c>
    </row>
    <row r="195" spans="1:62" x14ac:dyDescent="0.2">
      <c r="A195" s="48"/>
      <c r="B195" s="48"/>
      <c r="C195" s="48"/>
      <c r="D195" s="48"/>
      <c r="E195" s="48"/>
      <c r="F195" s="79"/>
      <c r="G195" s="48"/>
      <c r="H195" s="48"/>
      <c r="I195" s="49"/>
      <c r="J195" s="50"/>
      <c r="K195" s="50"/>
      <c r="L195" s="50"/>
      <c r="M195" s="50"/>
      <c r="N195" s="50"/>
      <c r="O195" s="50"/>
      <c r="P195" s="79"/>
      <c r="Q195" s="50"/>
      <c r="R195" s="79"/>
      <c r="S195" s="49"/>
      <c r="T195" s="79"/>
      <c r="U195" s="49"/>
      <c r="V195" s="49"/>
      <c r="W195" s="49"/>
      <c r="X195" s="85"/>
      <c r="Y195" s="85"/>
      <c r="Z195" s="85"/>
      <c r="AA195" s="85"/>
      <c r="AB195" s="85"/>
      <c r="AC195" s="48"/>
      <c r="AD195" s="85"/>
      <c r="AE195" s="48"/>
      <c r="AF195" s="85"/>
      <c r="AG195" s="48"/>
      <c r="AH195" s="85"/>
      <c r="AI195" s="48"/>
      <c r="AJ195" s="85"/>
      <c r="AK195" s="48"/>
      <c r="AL195" s="48"/>
      <c r="AM195" s="48"/>
      <c r="AN195" s="5" t="str">
        <f>IF(AND(ISNA((VLOOKUP(F195,'2 Maakoodit'!A:A,1,FALSE)))=TRUE,ISBLANK(F195)=FALSE),"Maakoodia ei löydy maalistalta. ","")</f>
        <v/>
      </c>
      <c r="AO195" s="5" t="str">
        <f>IF(AND(ISNA((VLOOKUP(P195,'3 Toimialat'!A:A,1,FALSE)))=TRUE,ISBLANK(P195)=FALSE),"1. toimialakoodia ei löydy toimialalistalta. ","")</f>
        <v/>
      </c>
      <c r="AP195" s="5" t="str">
        <f>IF(AND(ISNA((VLOOKUP(R195,'3 Toimialat'!A:A,1,FALSE)))=TRUE,ISBLANK(R195)=FALSE),"2. toimialakoodia ei löydy toimialalistalta. ","")</f>
        <v/>
      </c>
      <c r="AQ195" s="5" t="str">
        <f>IF(AND(ISNA((VLOOKUP(T195,'3 Toimialat'!A:A,1,FALSE)))=TRUE,ISBLANK(T195)=FALSE),"3. toimialakoodia ei löydy toimialalistalta. ","")</f>
        <v/>
      </c>
      <c r="AR195" s="31" t="str">
        <f t="shared" si="45"/>
        <v/>
      </c>
      <c r="AS195" s="31" t="str">
        <f t="shared" si="46"/>
        <v/>
      </c>
      <c r="AT195" s="31" t="str">
        <f t="shared" si="47"/>
        <v/>
      </c>
      <c r="AU195" s="31" t="str">
        <f t="shared" si="48"/>
        <v/>
      </c>
      <c r="AV195" s="31" t="str">
        <f t="shared" si="49"/>
        <v/>
      </c>
      <c r="AW195" s="31" t="str">
        <f t="shared" si="50"/>
        <v/>
      </c>
      <c r="AX195" s="31" t="str">
        <f t="shared" si="51"/>
        <v/>
      </c>
      <c r="AY195" s="31" t="str">
        <f t="shared" si="52"/>
        <v/>
      </c>
      <c r="AZ195" s="31" t="str">
        <f t="shared" si="53"/>
        <v/>
      </c>
      <c r="BA195" s="31" t="str">
        <f t="shared" si="54"/>
        <v/>
      </c>
      <c r="BB195" s="31" t="str">
        <f t="shared" si="55"/>
        <v/>
      </c>
      <c r="BC195" s="3">
        <f t="shared" si="56"/>
        <v>0</v>
      </c>
      <c r="BD195" s="31" t="str">
        <f t="shared" si="57"/>
        <v/>
      </c>
      <c r="BE195" s="31" t="str">
        <f t="shared" si="58"/>
        <v/>
      </c>
      <c r="BF195" s="31" t="str">
        <f t="shared" si="59"/>
        <v/>
      </c>
      <c r="BG195" s="31" t="str">
        <f t="shared" si="60"/>
        <v/>
      </c>
      <c r="BH195" s="31" t="str">
        <f t="shared" si="61"/>
        <v/>
      </c>
      <c r="BI195" s="31" t="str">
        <f t="shared" si="62"/>
        <v/>
      </c>
      <c r="BJ195" s="84" t="str">
        <f t="shared" si="63"/>
        <v/>
      </c>
    </row>
    <row r="196" spans="1:62" x14ac:dyDescent="0.2">
      <c r="A196" s="48"/>
      <c r="B196" s="48"/>
      <c r="C196" s="48"/>
      <c r="D196" s="48"/>
      <c r="E196" s="48"/>
      <c r="F196" s="79"/>
      <c r="G196" s="48"/>
      <c r="H196" s="48"/>
      <c r="I196" s="49"/>
      <c r="J196" s="50"/>
      <c r="K196" s="50"/>
      <c r="L196" s="50"/>
      <c r="M196" s="50"/>
      <c r="N196" s="50"/>
      <c r="O196" s="50"/>
      <c r="P196" s="79"/>
      <c r="Q196" s="50"/>
      <c r="R196" s="79"/>
      <c r="S196" s="49"/>
      <c r="T196" s="79"/>
      <c r="U196" s="49"/>
      <c r="V196" s="49"/>
      <c r="W196" s="49"/>
      <c r="X196" s="85"/>
      <c r="Y196" s="85"/>
      <c r="Z196" s="85"/>
      <c r="AA196" s="85"/>
      <c r="AB196" s="85"/>
      <c r="AC196" s="48"/>
      <c r="AD196" s="85"/>
      <c r="AE196" s="48"/>
      <c r="AF196" s="85"/>
      <c r="AG196" s="48"/>
      <c r="AH196" s="85"/>
      <c r="AI196" s="48"/>
      <c r="AJ196" s="85"/>
      <c r="AK196" s="48"/>
      <c r="AL196" s="48"/>
      <c r="AM196" s="48"/>
      <c r="AN196" s="5" t="str">
        <f>IF(AND(ISNA((VLOOKUP(F196,'2 Maakoodit'!A:A,1,FALSE)))=TRUE,ISBLANK(F196)=FALSE),"Maakoodia ei löydy maalistalta. ","")</f>
        <v/>
      </c>
      <c r="AO196" s="5" t="str">
        <f>IF(AND(ISNA((VLOOKUP(P196,'3 Toimialat'!A:A,1,FALSE)))=TRUE,ISBLANK(P196)=FALSE),"1. toimialakoodia ei löydy toimialalistalta. ","")</f>
        <v/>
      </c>
      <c r="AP196" s="5" t="str">
        <f>IF(AND(ISNA((VLOOKUP(R196,'3 Toimialat'!A:A,1,FALSE)))=TRUE,ISBLANK(R196)=FALSE),"2. toimialakoodia ei löydy toimialalistalta. ","")</f>
        <v/>
      </c>
      <c r="AQ196" s="5" t="str">
        <f>IF(AND(ISNA((VLOOKUP(T196,'3 Toimialat'!A:A,1,FALSE)))=TRUE,ISBLANK(T196)=FALSE),"3. toimialakoodia ei löydy toimialalistalta. ","")</f>
        <v/>
      </c>
      <c r="AR196" s="31" t="str">
        <f t="shared" si="45"/>
        <v/>
      </c>
      <c r="AS196" s="31" t="str">
        <f t="shared" si="46"/>
        <v/>
      </c>
      <c r="AT196" s="31" t="str">
        <f t="shared" si="47"/>
        <v/>
      </c>
      <c r="AU196" s="31" t="str">
        <f t="shared" si="48"/>
        <v/>
      </c>
      <c r="AV196" s="31" t="str">
        <f t="shared" si="49"/>
        <v/>
      </c>
      <c r="AW196" s="31" t="str">
        <f t="shared" si="50"/>
        <v/>
      </c>
      <c r="AX196" s="31" t="str">
        <f t="shared" si="51"/>
        <v/>
      </c>
      <c r="AY196" s="31" t="str">
        <f t="shared" si="52"/>
        <v/>
      </c>
      <c r="AZ196" s="31" t="str">
        <f t="shared" si="53"/>
        <v/>
      </c>
      <c r="BA196" s="31" t="str">
        <f t="shared" si="54"/>
        <v/>
      </c>
      <c r="BB196" s="31" t="str">
        <f t="shared" si="55"/>
        <v/>
      </c>
      <c r="BC196" s="3">
        <f t="shared" si="56"/>
        <v>0</v>
      </c>
      <c r="BD196" s="31" t="str">
        <f t="shared" si="57"/>
        <v/>
      </c>
      <c r="BE196" s="31" t="str">
        <f t="shared" si="58"/>
        <v/>
      </c>
      <c r="BF196" s="31" t="str">
        <f t="shared" si="59"/>
        <v/>
      </c>
      <c r="BG196" s="31" t="str">
        <f t="shared" si="60"/>
        <v/>
      </c>
      <c r="BH196" s="31" t="str">
        <f t="shared" si="61"/>
        <v/>
      </c>
      <c r="BI196" s="31" t="str">
        <f t="shared" si="62"/>
        <v/>
      </c>
      <c r="BJ196" s="84" t="str">
        <f t="shared" si="63"/>
        <v/>
      </c>
    </row>
    <row r="197" spans="1:62" x14ac:dyDescent="0.2">
      <c r="A197" s="48"/>
      <c r="B197" s="48"/>
      <c r="C197" s="48"/>
      <c r="D197" s="48"/>
      <c r="E197" s="48"/>
      <c r="F197" s="79"/>
      <c r="G197" s="48"/>
      <c r="H197" s="48"/>
      <c r="I197" s="49"/>
      <c r="J197" s="50"/>
      <c r="K197" s="50"/>
      <c r="L197" s="50"/>
      <c r="M197" s="50"/>
      <c r="N197" s="50"/>
      <c r="O197" s="50"/>
      <c r="P197" s="79"/>
      <c r="Q197" s="50"/>
      <c r="R197" s="79"/>
      <c r="S197" s="49"/>
      <c r="T197" s="79"/>
      <c r="U197" s="49"/>
      <c r="V197" s="49"/>
      <c r="W197" s="49"/>
      <c r="X197" s="85"/>
      <c r="Y197" s="85"/>
      <c r="Z197" s="85"/>
      <c r="AA197" s="85"/>
      <c r="AB197" s="85"/>
      <c r="AC197" s="48"/>
      <c r="AD197" s="85"/>
      <c r="AE197" s="48"/>
      <c r="AF197" s="85"/>
      <c r="AG197" s="48"/>
      <c r="AH197" s="85"/>
      <c r="AI197" s="48"/>
      <c r="AJ197" s="85"/>
      <c r="AK197" s="48"/>
      <c r="AL197" s="48"/>
      <c r="AM197" s="48"/>
      <c r="AN197" s="5" t="str">
        <f>IF(AND(ISNA((VLOOKUP(F197,'2 Maakoodit'!A:A,1,FALSE)))=TRUE,ISBLANK(F197)=FALSE),"Maakoodia ei löydy maalistalta. ","")</f>
        <v/>
      </c>
      <c r="AO197" s="5" t="str">
        <f>IF(AND(ISNA((VLOOKUP(P197,'3 Toimialat'!A:A,1,FALSE)))=TRUE,ISBLANK(P197)=FALSE),"1. toimialakoodia ei löydy toimialalistalta. ","")</f>
        <v/>
      </c>
      <c r="AP197" s="5" t="str">
        <f>IF(AND(ISNA((VLOOKUP(R197,'3 Toimialat'!A:A,1,FALSE)))=TRUE,ISBLANK(R197)=FALSE),"2. toimialakoodia ei löydy toimialalistalta. ","")</f>
        <v/>
      </c>
      <c r="AQ197" s="5" t="str">
        <f>IF(AND(ISNA((VLOOKUP(T197,'3 Toimialat'!A:A,1,FALSE)))=TRUE,ISBLANK(T197)=FALSE),"3. toimialakoodia ei löydy toimialalistalta. ","")</f>
        <v/>
      </c>
      <c r="AR197" s="31" t="str">
        <f t="shared" si="45"/>
        <v/>
      </c>
      <c r="AS197" s="31" t="str">
        <f t="shared" si="46"/>
        <v/>
      </c>
      <c r="AT197" s="31" t="str">
        <f t="shared" si="47"/>
        <v/>
      </c>
      <c r="AU197" s="31" t="str">
        <f t="shared" si="48"/>
        <v/>
      </c>
      <c r="AV197" s="31" t="str">
        <f t="shared" si="49"/>
        <v/>
      </c>
      <c r="AW197" s="31" t="str">
        <f t="shared" si="50"/>
        <v/>
      </c>
      <c r="AX197" s="31" t="str">
        <f t="shared" si="51"/>
        <v/>
      </c>
      <c r="AY197" s="31" t="str">
        <f t="shared" si="52"/>
        <v/>
      </c>
      <c r="AZ197" s="31" t="str">
        <f t="shared" si="53"/>
        <v/>
      </c>
      <c r="BA197" s="31" t="str">
        <f t="shared" si="54"/>
        <v/>
      </c>
      <c r="BB197" s="31" t="str">
        <f t="shared" si="55"/>
        <v/>
      </c>
      <c r="BC197" s="3">
        <f t="shared" si="56"/>
        <v>0</v>
      </c>
      <c r="BD197" s="31" t="str">
        <f t="shared" si="57"/>
        <v/>
      </c>
      <c r="BE197" s="31" t="str">
        <f t="shared" si="58"/>
        <v/>
      </c>
      <c r="BF197" s="31" t="str">
        <f t="shared" si="59"/>
        <v/>
      </c>
      <c r="BG197" s="31" t="str">
        <f t="shared" si="60"/>
        <v/>
      </c>
      <c r="BH197" s="31" t="str">
        <f t="shared" si="61"/>
        <v/>
      </c>
      <c r="BI197" s="31" t="str">
        <f t="shared" si="62"/>
        <v/>
      </c>
      <c r="BJ197" s="84" t="str">
        <f t="shared" si="63"/>
        <v/>
      </c>
    </row>
    <row r="198" spans="1:62" x14ac:dyDescent="0.2">
      <c r="A198" s="48"/>
      <c r="B198" s="48"/>
      <c r="C198" s="48"/>
      <c r="D198" s="48"/>
      <c r="E198" s="48"/>
      <c r="F198" s="79"/>
      <c r="G198" s="48"/>
      <c r="H198" s="48"/>
      <c r="I198" s="49"/>
      <c r="J198" s="50"/>
      <c r="K198" s="50"/>
      <c r="L198" s="50"/>
      <c r="M198" s="50"/>
      <c r="N198" s="50"/>
      <c r="O198" s="50"/>
      <c r="P198" s="79"/>
      <c r="Q198" s="50"/>
      <c r="R198" s="79"/>
      <c r="S198" s="49"/>
      <c r="T198" s="79"/>
      <c r="U198" s="49"/>
      <c r="V198" s="49"/>
      <c r="W198" s="49"/>
      <c r="X198" s="85"/>
      <c r="Y198" s="85"/>
      <c r="Z198" s="85"/>
      <c r="AA198" s="85"/>
      <c r="AB198" s="85"/>
      <c r="AC198" s="48"/>
      <c r="AD198" s="85"/>
      <c r="AE198" s="48"/>
      <c r="AF198" s="85"/>
      <c r="AG198" s="48"/>
      <c r="AH198" s="85"/>
      <c r="AI198" s="48"/>
      <c r="AJ198" s="85"/>
      <c r="AK198" s="48"/>
      <c r="AL198" s="48"/>
      <c r="AM198" s="48"/>
      <c r="AN198" s="5" t="str">
        <f>IF(AND(ISNA((VLOOKUP(F198,'2 Maakoodit'!A:A,1,FALSE)))=TRUE,ISBLANK(F198)=FALSE),"Maakoodia ei löydy maalistalta. ","")</f>
        <v/>
      </c>
      <c r="AO198" s="5" t="str">
        <f>IF(AND(ISNA((VLOOKUP(P198,'3 Toimialat'!A:A,1,FALSE)))=TRUE,ISBLANK(P198)=FALSE),"1. toimialakoodia ei löydy toimialalistalta. ","")</f>
        <v/>
      </c>
      <c r="AP198" s="5" t="str">
        <f>IF(AND(ISNA((VLOOKUP(R198,'3 Toimialat'!A:A,1,FALSE)))=TRUE,ISBLANK(R198)=FALSE),"2. toimialakoodia ei löydy toimialalistalta. ","")</f>
        <v/>
      </c>
      <c r="AQ198" s="5" t="str">
        <f>IF(AND(ISNA((VLOOKUP(T198,'3 Toimialat'!A:A,1,FALSE)))=TRUE,ISBLANK(T198)=FALSE),"3. toimialakoodia ei löydy toimialalistalta. ","")</f>
        <v/>
      </c>
      <c r="AR198" s="31" t="str">
        <f t="shared" si="45"/>
        <v/>
      </c>
      <c r="AS198" s="31" t="str">
        <f t="shared" si="46"/>
        <v/>
      </c>
      <c r="AT198" s="31" t="str">
        <f t="shared" si="47"/>
        <v/>
      </c>
      <c r="AU198" s="31" t="str">
        <f t="shared" si="48"/>
        <v/>
      </c>
      <c r="AV198" s="31" t="str">
        <f t="shared" si="49"/>
        <v/>
      </c>
      <c r="AW198" s="31" t="str">
        <f t="shared" si="50"/>
        <v/>
      </c>
      <c r="AX198" s="31" t="str">
        <f t="shared" si="51"/>
        <v/>
      </c>
      <c r="AY198" s="31" t="str">
        <f t="shared" si="52"/>
        <v/>
      </c>
      <c r="AZ198" s="31" t="str">
        <f t="shared" si="53"/>
        <v/>
      </c>
      <c r="BA198" s="31" t="str">
        <f t="shared" si="54"/>
        <v/>
      </c>
      <c r="BB198" s="31" t="str">
        <f t="shared" si="55"/>
        <v/>
      </c>
      <c r="BC198" s="3">
        <f t="shared" si="56"/>
        <v>0</v>
      </c>
      <c r="BD198" s="31" t="str">
        <f t="shared" si="57"/>
        <v/>
      </c>
      <c r="BE198" s="31" t="str">
        <f t="shared" si="58"/>
        <v/>
      </c>
      <c r="BF198" s="31" t="str">
        <f t="shared" si="59"/>
        <v/>
      </c>
      <c r="BG198" s="31" t="str">
        <f t="shared" si="60"/>
        <v/>
      </c>
      <c r="BH198" s="31" t="str">
        <f t="shared" si="61"/>
        <v/>
      </c>
      <c r="BI198" s="31" t="str">
        <f t="shared" si="62"/>
        <v/>
      </c>
      <c r="BJ198" s="84" t="str">
        <f t="shared" si="63"/>
        <v/>
      </c>
    </row>
    <row r="199" spans="1:62" x14ac:dyDescent="0.2">
      <c r="A199" s="48"/>
      <c r="B199" s="48"/>
      <c r="C199" s="48"/>
      <c r="D199" s="48"/>
      <c r="E199" s="48"/>
      <c r="F199" s="79"/>
      <c r="G199" s="48"/>
      <c r="H199" s="48"/>
      <c r="I199" s="49"/>
      <c r="J199" s="50"/>
      <c r="K199" s="50"/>
      <c r="L199" s="50"/>
      <c r="M199" s="50"/>
      <c r="N199" s="50"/>
      <c r="O199" s="50"/>
      <c r="P199" s="79"/>
      <c r="Q199" s="50"/>
      <c r="R199" s="79"/>
      <c r="S199" s="49"/>
      <c r="T199" s="79"/>
      <c r="U199" s="49"/>
      <c r="V199" s="49"/>
      <c r="W199" s="49"/>
      <c r="X199" s="85"/>
      <c r="Y199" s="85"/>
      <c r="Z199" s="85"/>
      <c r="AA199" s="85"/>
      <c r="AB199" s="85"/>
      <c r="AC199" s="48"/>
      <c r="AD199" s="85"/>
      <c r="AE199" s="48"/>
      <c r="AF199" s="85"/>
      <c r="AG199" s="48"/>
      <c r="AH199" s="85"/>
      <c r="AI199" s="48"/>
      <c r="AJ199" s="85"/>
      <c r="AK199" s="48"/>
      <c r="AL199" s="48"/>
      <c r="AM199" s="48"/>
      <c r="AN199" s="5" t="str">
        <f>IF(AND(ISNA((VLOOKUP(F199,'2 Maakoodit'!A:A,1,FALSE)))=TRUE,ISBLANK(F199)=FALSE),"Maakoodia ei löydy maalistalta. ","")</f>
        <v/>
      </c>
      <c r="AO199" s="5" t="str">
        <f>IF(AND(ISNA((VLOOKUP(P199,'3 Toimialat'!A:A,1,FALSE)))=TRUE,ISBLANK(P199)=FALSE),"1. toimialakoodia ei löydy toimialalistalta. ","")</f>
        <v/>
      </c>
      <c r="AP199" s="5" t="str">
        <f>IF(AND(ISNA((VLOOKUP(R199,'3 Toimialat'!A:A,1,FALSE)))=TRUE,ISBLANK(R199)=FALSE),"2. toimialakoodia ei löydy toimialalistalta. ","")</f>
        <v/>
      </c>
      <c r="AQ199" s="5" t="str">
        <f>IF(AND(ISNA((VLOOKUP(T199,'3 Toimialat'!A:A,1,FALSE)))=TRUE,ISBLANK(T199)=FALSE),"3. toimialakoodia ei löydy toimialalistalta. ","")</f>
        <v/>
      </c>
      <c r="AR199" s="31" t="str">
        <f t="shared" si="45"/>
        <v/>
      </c>
      <c r="AS199" s="31" t="str">
        <f t="shared" si="46"/>
        <v/>
      </c>
      <c r="AT199" s="31" t="str">
        <f t="shared" si="47"/>
        <v/>
      </c>
      <c r="AU199" s="31" t="str">
        <f t="shared" si="48"/>
        <v/>
      </c>
      <c r="AV199" s="31" t="str">
        <f t="shared" si="49"/>
        <v/>
      </c>
      <c r="AW199" s="31" t="str">
        <f t="shared" si="50"/>
        <v/>
      </c>
      <c r="AX199" s="31" t="str">
        <f t="shared" si="51"/>
        <v/>
      </c>
      <c r="AY199" s="31" t="str">
        <f t="shared" si="52"/>
        <v/>
      </c>
      <c r="AZ199" s="31" t="str">
        <f t="shared" si="53"/>
        <v/>
      </c>
      <c r="BA199" s="31" t="str">
        <f t="shared" si="54"/>
        <v/>
      </c>
      <c r="BB199" s="31" t="str">
        <f t="shared" si="55"/>
        <v/>
      </c>
      <c r="BC199" s="3">
        <f t="shared" si="56"/>
        <v>0</v>
      </c>
      <c r="BD199" s="31" t="str">
        <f t="shared" si="57"/>
        <v/>
      </c>
      <c r="BE199" s="31" t="str">
        <f t="shared" si="58"/>
        <v/>
      </c>
      <c r="BF199" s="31" t="str">
        <f t="shared" si="59"/>
        <v/>
      </c>
      <c r="BG199" s="31" t="str">
        <f t="shared" si="60"/>
        <v/>
      </c>
      <c r="BH199" s="31" t="str">
        <f t="shared" si="61"/>
        <v/>
      </c>
      <c r="BI199" s="31" t="str">
        <f t="shared" si="62"/>
        <v/>
      </c>
      <c r="BJ199" s="84" t="str">
        <f t="shared" si="63"/>
        <v/>
      </c>
    </row>
    <row r="200" spans="1:62" x14ac:dyDescent="0.2">
      <c r="A200" s="48"/>
      <c r="B200" s="48"/>
      <c r="C200" s="48"/>
      <c r="D200" s="48"/>
      <c r="E200" s="48"/>
      <c r="F200" s="79"/>
      <c r="G200" s="48"/>
      <c r="H200" s="48"/>
      <c r="I200" s="49"/>
      <c r="J200" s="50"/>
      <c r="K200" s="50"/>
      <c r="L200" s="50"/>
      <c r="M200" s="50"/>
      <c r="N200" s="50"/>
      <c r="O200" s="50"/>
      <c r="P200" s="79"/>
      <c r="Q200" s="50"/>
      <c r="R200" s="79"/>
      <c r="S200" s="49"/>
      <c r="T200" s="79"/>
      <c r="U200" s="49"/>
      <c r="V200" s="49"/>
      <c r="W200" s="49"/>
      <c r="X200" s="85"/>
      <c r="Y200" s="85"/>
      <c r="Z200" s="85"/>
      <c r="AA200" s="85"/>
      <c r="AB200" s="85"/>
      <c r="AC200" s="48"/>
      <c r="AD200" s="85"/>
      <c r="AE200" s="48"/>
      <c r="AF200" s="85"/>
      <c r="AG200" s="48"/>
      <c r="AH200" s="85"/>
      <c r="AI200" s="48"/>
      <c r="AJ200" s="85"/>
      <c r="AK200" s="48"/>
      <c r="AL200" s="48"/>
      <c r="AM200" s="48"/>
      <c r="AN200" s="5" t="str">
        <f>IF(AND(ISNA((VLOOKUP(F200,'2 Maakoodit'!A:A,1,FALSE)))=TRUE,ISBLANK(F200)=FALSE),"Maakoodia ei löydy maalistalta. ","")</f>
        <v/>
      </c>
      <c r="AO200" s="5" t="str">
        <f>IF(AND(ISNA((VLOOKUP(P200,'3 Toimialat'!A:A,1,FALSE)))=TRUE,ISBLANK(P200)=FALSE),"1. toimialakoodia ei löydy toimialalistalta. ","")</f>
        <v/>
      </c>
      <c r="AP200" s="5" t="str">
        <f>IF(AND(ISNA((VLOOKUP(R200,'3 Toimialat'!A:A,1,FALSE)))=TRUE,ISBLANK(R200)=FALSE),"2. toimialakoodia ei löydy toimialalistalta. ","")</f>
        <v/>
      </c>
      <c r="AQ200" s="5" t="str">
        <f>IF(AND(ISNA((VLOOKUP(T200,'3 Toimialat'!A:A,1,FALSE)))=TRUE,ISBLANK(T200)=FALSE),"3. toimialakoodia ei löydy toimialalistalta. ","")</f>
        <v/>
      </c>
      <c r="AR200" s="31" t="str">
        <f t="shared" si="45"/>
        <v/>
      </c>
      <c r="AS200" s="31" t="str">
        <f t="shared" si="46"/>
        <v/>
      </c>
      <c r="AT200" s="31" t="str">
        <f t="shared" si="47"/>
        <v/>
      </c>
      <c r="AU200" s="31" t="str">
        <f t="shared" si="48"/>
        <v/>
      </c>
      <c r="AV200" s="31" t="str">
        <f t="shared" si="49"/>
        <v/>
      </c>
      <c r="AW200" s="31" t="str">
        <f t="shared" si="50"/>
        <v/>
      </c>
      <c r="AX200" s="31" t="str">
        <f t="shared" si="51"/>
        <v/>
      </c>
      <c r="AY200" s="31" t="str">
        <f t="shared" si="52"/>
        <v/>
      </c>
      <c r="AZ200" s="31" t="str">
        <f t="shared" si="53"/>
        <v/>
      </c>
      <c r="BA200" s="31" t="str">
        <f t="shared" si="54"/>
        <v/>
      </c>
      <c r="BB200" s="31" t="str">
        <f t="shared" si="55"/>
        <v/>
      </c>
      <c r="BC200" s="3">
        <f t="shared" si="56"/>
        <v>0</v>
      </c>
      <c r="BD200" s="31" t="str">
        <f t="shared" si="57"/>
        <v/>
      </c>
      <c r="BE200" s="31" t="str">
        <f t="shared" si="58"/>
        <v/>
      </c>
      <c r="BF200" s="31" t="str">
        <f t="shared" si="59"/>
        <v/>
      </c>
      <c r="BG200" s="31" t="str">
        <f t="shared" si="60"/>
        <v/>
      </c>
      <c r="BH200" s="31" t="str">
        <f t="shared" si="61"/>
        <v/>
      </c>
      <c r="BI200" s="31" t="str">
        <f t="shared" si="62"/>
        <v/>
      </c>
      <c r="BJ200" s="84" t="str">
        <f t="shared" si="63"/>
        <v/>
      </c>
    </row>
    <row r="201" spans="1:62" x14ac:dyDescent="0.2">
      <c r="A201" s="48"/>
      <c r="B201" s="48"/>
      <c r="C201" s="48"/>
      <c r="D201" s="48"/>
      <c r="E201" s="48"/>
      <c r="F201" s="79"/>
      <c r="G201" s="48"/>
      <c r="H201" s="48"/>
      <c r="I201" s="49"/>
      <c r="J201" s="50"/>
      <c r="K201" s="50"/>
      <c r="L201" s="50"/>
      <c r="M201" s="50"/>
      <c r="N201" s="50"/>
      <c r="O201" s="50"/>
      <c r="P201" s="79"/>
      <c r="Q201" s="50"/>
      <c r="R201" s="79"/>
      <c r="S201" s="49"/>
      <c r="T201" s="79"/>
      <c r="U201" s="49"/>
      <c r="V201" s="49"/>
      <c r="W201" s="49"/>
      <c r="X201" s="85"/>
      <c r="Y201" s="85"/>
      <c r="Z201" s="85"/>
      <c r="AA201" s="85"/>
      <c r="AB201" s="85"/>
      <c r="AC201" s="48"/>
      <c r="AD201" s="85"/>
      <c r="AE201" s="48"/>
      <c r="AF201" s="85"/>
      <c r="AG201" s="48"/>
      <c r="AH201" s="85"/>
      <c r="AI201" s="48"/>
      <c r="AJ201" s="85"/>
      <c r="AK201" s="48"/>
      <c r="AL201" s="48"/>
      <c r="AM201" s="48"/>
      <c r="AN201" s="5" t="str">
        <f>IF(AND(ISNA((VLOOKUP(F201,'2 Maakoodit'!A:A,1,FALSE)))=TRUE,ISBLANK(F201)=FALSE),"Maakoodia ei löydy maalistalta. ","")</f>
        <v/>
      </c>
      <c r="AO201" s="5" t="str">
        <f>IF(AND(ISNA((VLOOKUP(P201,'3 Toimialat'!A:A,1,FALSE)))=TRUE,ISBLANK(P201)=FALSE),"1. toimialakoodia ei löydy toimialalistalta. ","")</f>
        <v/>
      </c>
      <c r="AP201" s="5" t="str">
        <f>IF(AND(ISNA((VLOOKUP(R201,'3 Toimialat'!A:A,1,FALSE)))=TRUE,ISBLANK(R201)=FALSE),"2. toimialakoodia ei löydy toimialalistalta. ","")</f>
        <v/>
      </c>
      <c r="AQ201" s="5" t="str">
        <f>IF(AND(ISNA((VLOOKUP(T201,'3 Toimialat'!A:A,1,FALSE)))=TRUE,ISBLANK(T201)=FALSE),"3. toimialakoodia ei löydy toimialalistalta. ","")</f>
        <v/>
      </c>
      <c r="AR201" s="31" t="str">
        <f t="shared" si="45"/>
        <v/>
      </c>
      <c r="AS201" s="31" t="str">
        <f t="shared" si="46"/>
        <v/>
      </c>
      <c r="AT201" s="31" t="str">
        <f t="shared" si="47"/>
        <v/>
      </c>
      <c r="AU201" s="31" t="str">
        <f t="shared" si="48"/>
        <v/>
      </c>
      <c r="AV201" s="31" t="str">
        <f t="shared" si="49"/>
        <v/>
      </c>
      <c r="AW201" s="31" t="str">
        <f t="shared" si="50"/>
        <v/>
      </c>
      <c r="AX201" s="31" t="str">
        <f t="shared" si="51"/>
        <v/>
      </c>
      <c r="AY201" s="31" t="str">
        <f t="shared" si="52"/>
        <v/>
      </c>
      <c r="AZ201" s="31" t="str">
        <f t="shared" si="53"/>
        <v/>
      </c>
      <c r="BA201" s="31" t="str">
        <f t="shared" si="54"/>
        <v/>
      </c>
      <c r="BB201" s="31" t="str">
        <f t="shared" si="55"/>
        <v/>
      </c>
      <c r="BC201" s="3">
        <f t="shared" si="56"/>
        <v>0</v>
      </c>
      <c r="BD201" s="31" t="str">
        <f t="shared" si="57"/>
        <v/>
      </c>
      <c r="BE201" s="31" t="str">
        <f t="shared" si="58"/>
        <v/>
      </c>
      <c r="BF201" s="31" t="str">
        <f t="shared" si="59"/>
        <v/>
      </c>
      <c r="BG201" s="31" t="str">
        <f t="shared" si="60"/>
        <v/>
      </c>
      <c r="BH201" s="31" t="str">
        <f t="shared" si="61"/>
        <v/>
      </c>
      <c r="BI201" s="31" t="str">
        <f t="shared" si="62"/>
        <v/>
      </c>
      <c r="BJ201" s="84" t="str">
        <f t="shared" si="63"/>
        <v/>
      </c>
    </row>
    <row r="202" spans="1:62" x14ac:dyDescent="0.2">
      <c r="A202" s="48"/>
      <c r="B202" s="48"/>
      <c r="C202" s="48"/>
      <c r="D202" s="48"/>
      <c r="E202" s="48"/>
      <c r="F202" s="79"/>
      <c r="G202" s="48"/>
      <c r="H202" s="48"/>
      <c r="I202" s="49"/>
      <c r="J202" s="50"/>
      <c r="K202" s="50"/>
      <c r="L202" s="50"/>
      <c r="M202" s="50"/>
      <c r="N202" s="50"/>
      <c r="O202" s="50"/>
      <c r="P202" s="79"/>
      <c r="Q202" s="50"/>
      <c r="R202" s="79"/>
      <c r="S202" s="49"/>
      <c r="T202" s="79"/>
      <c r="U202" s="49"/>
      <c r="V202" s="49"/>
      <c r="W202" s="49"/>
      <c r="X202" s="85"/>
      <c r="Y202" s="85"/>
      <c r="Z202" s="85"/>
      <c r="AA202" s="85"/>
      <c r="AB202" s="85"/>
      <c r="AC202" s="48"/>
      <c r="AD202" s="85"/>
      <c r="AE202" s="48"/>
      <c r="AF202" s="85"/>
      <c r="AG202" s="48"/>
      <c r="AH202" s="85"/>
      <c r="AI202" s="48"/>
      <c r="AJ202" s="85"/>
      <c r="AK202" s="48"/>
      <c r="AL202" s="48"/>
      <c r="AM202" s="48"/>
      <c r="AN202" s="5" t="str">
        <f>IF(AND(ISNA((VLOOKUP(F202,'2 Maakoodit'!A:A,1,FALSE)))=TRUE,ISBLANK(F202)=FALSE),"Maakoodia ei löydy maalistalta. ","")</f>
        <v/>
      </c>
      <c r="AO202" s="5" t="str">
        <f>IF(AND(ISNA((VLOOKUP(P202,'3 Toimialat'!A:A,1,FALSE)))=TRUE,ISBLANK(P202)=FALSE),"1. toimialakoodia ei löydy toimialalistalta. ","")</f>
        <v/>
      </c>
      <c r="AP202" s="5" t="str">
        <f>IF(AND(ISNA((VLOOKUP(R202,'3 Toimialat'!A:A,1,FALSE)))=TRUE,ISBLANK(R202)=FALSE),"2. toimialakoodia ei löydy toimialalistalta. ","")</f>
        <v/>
      </c>
      <c r="AQ202" s="5" t="str">
        <f>IF(AND(ISNA((VLOOKUP(T202,'3 Toimialat'!A:A,1,FALSE)))=TRUE,ISBLANK(T202)=FALSE),"3. toimialakoodia ei löydy toimialalistalta. ","")</f>
        <v/>
      </c>
      <c r="AR202" s="31" t="str">
        <f t="shared" si="45"/>
        <v/>
      </c>
      <c r="AS202" s="31" t="str">
        <f t="shared" si="46"/>
        <v/>
      </c>
      <c r="AT202" s="31" t="str">
        <f t="shared" si="47"/>
        <v/>
      </c>
      <c r="AU202" s="31" t="str">
        <f t="shared" si="48"/>
        <v/>
      </c>
      <c r="AV202" s="31" t="str">
        <f t="shared" si="49"/>
        <v/>
      </c>
      <c r="AW202" s="31" t="str">
        <f t="shared" si="50"/>
        <v/>
      </c>
      <c r="AX202" s="31" t="str">
        <f t="shared" si="51"/>
        <v/>
      </c>
      <c r="AY202" s="31" t="str">
        <f t="shared" si="52"/>
        <v/>
      </c>
      <c r="AZ202" s="31" t="str">
        <f t="shared" si="53"/>
        <v/>
      </c>
      <c r="BA202" s="31" t="str">
        <f t="shared" si="54"/>
        <v/>
      </c>
      <c r="BB202" s="31" t="str">
        <f t="shared" si="55"/>
        <v/>
      </c>
      <c r="BC202" s="3">
        <f t="shared" si="56"/>
        <v>0</v>
      </c>
      <c r="BD202" s="31" t="str">
        <f t="shared" si="57"/>
        <v/>
      </c>
      <c r="BE202" s="31" t="str">
        <f t="shared" si="58"/>
        <v/>
      </c>
      <c r="BF202" s="31" t="str">
        <f t="shared" si="59"/>
        <v/>
      </c>
      <c r="BG202" s="31" t="str">
        <f t="shared" si="60"/>
        <v/>
      </c>
      <c r="BH202" s="31" t="str">
        <f t="shared" si="61"/>
        <v/>
      </c>
      <c r="BI202" s="31" t="str">
        <f t="shared" si="62"/>
        <v/>
      </c>
      <c r="BJ202" s="84" t="str">
        <f t="shared" si="63"/>
        <v/>
      </c>
    </row>
    <row r="203" spans="1:62" x14ac:dyDescent="0.2">
      <c r="A203" s="48"/>
      <c r="B203" s="48"/>
      <c r="C203" s="48"/>
      <c r="D203" s="48"/>
      <c r="E203" s="48"/>
      <c r="F203" s="79"/>
      <c r="G203" s="48"/>
      <c r="H203" s="48"/>
      <c r="I203" s="49"/>
      <c r="J203" s="50"/>
      <c r="K203" s="50"/>
      <c r="L203" s="50"/>
      <c r="M203" s="50"/>
      <c r="N203" s="50"/>
      <c r="O203" s="50"/>
      <c r="P203" s="79"/>
      <c r="Q203" s="50"/>
      <c r="R203" s="79"/>
      <c r="S203" s="49"/>
      <c r="T203" s="79"/>
      <c r="U203" s="49"/>
      <c r="V203" s="49"/>
      <c r="W203" s="49"/>
      <c r="X203" s="85"/>
      <c r="Y203" s="85"/>
      <c r="Z203" s="85"/>
      <c r="AA203" s="85"/>
      <c r="AB203" s="85"/>
      <c r="AC203" s="48"/>
      <c r="AD203" s="85"/>
      <c r="AE203" s="48"/>
      <c r="AF203" s="85"/>
      <c r="AG203" s="48"/>
      <c r="AH203" s="85"/>
      <c r="AI203" s="48"/>
      <c r="AJ203" s="85"/>
      <c r="AK203" s="48"/>
      <c r="AL203" s="48"/>
      <c r="AM203" s="48"/>
      <c r="AN203" s="5" t="str">
        <f>IF(AND(ISNA((VLOOKUP(F203,'2 Maakoodit'!A:A,1,FALSE)))=TRUE,ISBLANK(F203)=FALSE),"Maakoodia ei löydy maalistalta. ","")</f>
        <v/>
      </c>
      <c r="AO203" s="5" t="str">
        <f>IF(AND(ISNA((VLOOKUP(P203,'3 Toimialat'!A:A,1,FALSE)))=TRUE,ISBLANK(P203)=FALSE),"1. toimialakoodia ei löydy toimialalistalta. ","")</f>
        <v/>
      </c>
      <c r="AP203" s="5" t="str">
        <f>IF(AND(ISNA((VLOOKUP(R203,'3 Toimialat'!A:A,1,FALSE)))=TRUE,ISBLANK(R203)=FALSE),"2. toimialakoodia ei löydy toimialalistalta. ","")</f>
        <v/>
      </c>
      <c r="AQ203" s="5" t="str">
        <f>IF(AND(ISNA((VLOOKUP(T203,'3 Toimialat'!A:A,1,FALSE)))=TRUE,ISBLANK(T203)=FALSE),"3. toimialakoodia ei löydy toimialalistalta. ","")</f>
        <v/>
      </c>
      <c r="AR203" s="31" t="str">
        <f t="shared" si="45"/>
        <v/>
      </c>
      <c r="AS203" s="31" t="str">
        <f t="shared" si="46"/>
        <v/>
      </c>
      <c r="AT203" s="31" t="str">
        <f t="shared" si="47"/>
        <v/>
      </c>
      <c r="AU203" s="31" t="str">
        <f t="shared" si="48"/>
        <v/>
      </c>
      <c r="AV203" s="31" t="str">
        <f t="shared" si="49"/>
        <v/>
      </c>
      <c r="AW203" s="31" t="str">
        <f t="shared" si="50"/>
        <v/>
      </c>
      <c r="AX203" s="31" t="str">
        <f t="shared" si="51"/>
        <v/>
      </c>
      <c r="AY203" s="31" t="str">
        <f t="shared" si="52"/>
        <v/>
      </c>
      <c r="AZ203" s="31" t="str">
        <f t="shared" si="53"/>
        <v/>
      </c>
      <c r="BA203" s="31" t="str">
        <f t="shared" si="54"/>
        <v/>
      </c>
      <c r="BB203" s="31" t="str">
        <f t="shared" si="55"/>
        <v/>
      </c>
      <c r="BC203" s="3">
        <f t="shared" si="56"/>
        <v>0</v>
      </c>
      <c r="BD203" s="31" t="str">
        <f t="shared" si="57"/>
        <v/>
      </c>
      <c r="BE203" s="31" t="str">
        <f t="shared" si="58"/>
        <v/>
      </c>
      <c r="BF203" s="31" t="str">
        <f t="shared" si="59"/>
        <v/>
      </c>
      <c r="BG203" s="31" t="str">
        <f t="shared" si="60"/>
        <v/>
      </c>
      <c r="BH203" s="31" t="str">
        <f t="shared" si="61"/>
        <v/>
      </c>
      <c r="BI203" s="31" t="str">
        <f t="shared" si="62"/>
        <v/>
      </c>
      <c r="BJ203" s="84" t="str">
        <f t="shared" si="63"/>
        <v/>
      </c>
    </row>
    <row r="204" spans="1:62" x14ac:dyDescent="0.2">
      <c r="A204" s="48"/>
      <c r="B204" s="48"/>
      <c r="C204" s="48"/>
      <c r="D204" s="48"/>
      <c r="E204" s="48"/>
      <c r="F204" s="79"/>
      <c r="G204" s="48"/>
      <c r="H204" s="48"/>
      <c r="I204" s="49"/>
      <c r="J204" s="50"/>
      <c r="K204" s="50"/>
      <c r="L204" s="50"/>
      <c r="M204" s="50"/>
      <c r="N204" s="50"/>
      <c r="O204" s="50"/>
      <c r="P204" s="79"/>
      <c r="Q204" s="50"/>
      <c r="R204" s="79"/>
      <c r="S204" s="49"/>
      <c r="T204" s="79"/>
      <c r="U204" s="49"/>
      <c r="V204" s="49"/>
      <c r="W204" s="49"/>
      <c r="X204" s="85"/>
      <c r="Y204" s="85"/>
      <c r="Z204" s="85"/>
      <c r="AA204" s="85"/>
      <c r="AB204" s="85"/>
      <c r="AC204" s="48"/>
      <c r="AD204" s="85"/>
      <c r="AE204" s="48"/>
      <c r="AF204" s="85"/>
      <c r="AG204" s="48"/>
      <c r="AH204" s="85"/>
      <c r="AI204" s="48"/>
      <c r="AJ204" s="85"/>
      <c r="AK204" s="48"/>
      <c r="AL204" s="48"/>
      <c r="AM204" s="48"/>
      <c r="AN204" s="5" t="str">
        <f>IF(AND(ISNA((VLOOKUP(F204,'2 Maakoodit'!A:A,1,FALSE)))=TRUE,ISBLANK(F204)=FALSE),"Maakoodia ei löydy maalistalta. ","")</f>
        <v/>
      </c>
      <c r="AO204" s="5" t="str">
        <f>IF(AND(ISNA((VLOOKUP(P204,'3 Toimialat'!A:A,1,FALSE)))=TRUE,ISBLANK(P204)=FALSE),"1. toimialakoodia ei löydy toimialalistalta. ","")</f>
        <v/>
      </c>
      <c r="AP204" s="5" t="str">
        <f>IF(AND(ISNA((VLOOKUP(R204,'3 Toimialat'!A:A,1,FALSE)))=TRUE,ISBLANK(R204)=FALSE),"2. toimialakoodia ei löydy toimialalistalta. ","")</f>
        <v/>
      </c>
      <c r="AQ204" s="5" t="str">
        <f>IF(AND(ISNA((VLOOKUP(T204,'3 Toimialat'!A:A,1,FALSE)))=TRUE,ISBLANK(T204)=FALSE),"3. toimialakoodia ei löydy toimialalistalta. ","")</f>
        <v/>
      </c>
      <c r="AR204" s="31" t="str">
        <f t="shared" si="45"/>
        <v/>
      </c>
      <c r="AS204" s="31" t="str">
        <f t="shared" si="46"/>
        <v/>
      </c>
      <c r="AT204" s="31" t="str">
        <f t="shared" si="47"/>
        <v/>
      </c>
      <c r="AU204" s="31" t="str">
        <f t="shared" si="48"/>
        <v/>
      </c>
      <c r="AV204" s="31" t="str">
        <f t="shared" si="49"/>
        <v/>
      </c>
      <c r="AW204" s="31" t="str">
        <f t="shared" si="50"/>
        <v/>
      </c>
      <c r="AX204" s="31" t="str">
        <f t="shared" si="51"/>
        <v/>
      </c>
      <c r="AY204" s="31" t="str">
        <f t="shared" si="52"/>
        <v/>
      </c>
      <c r="AZ204" s="31" t="str">
        <f t="shared" si="53"/>
        <v/>
      </c>
      <c r="BA204" s="31" t="str">
        <f t="shared" si="54"/>
        <v/>
      </c>
      <c r="BB204" s="31" t="str">
        <f t="shared" si="55"/>
        <v/>
      </c>
      <c r="BC204" s="3">
        <f t="shared" si="56"/>
        <v>0</v>
      </c>
      <c r="BD204" s="31" t="str">
        <f t="shared" si="57"/>
        <v/>
      </c>
      <c r="BE204" s="31" t="str">
        <f t="shared" si="58"/>
        <v/>
      </c>
      <c r="BF204" s="31" t="str">
        <f t="shared" si="59"/>
        <v/>
      </c>
      <c r="BG204" s="31" t="str">
        <f t="shared" si="60"/>
        <v/>
      </c>
      <c r="BH204" s="31" t="str">
        <f t="shared" si="61"/>
        <v/>
      </c>
      <c r="BI204" s="31" t="str">
        <f t="shared" si="62"/>
        <v/>
      </c>
      <c r="BJ204" s="84" t="str">
        <f t="shared" si="63"/>
        <v/>
      </c>
    </row>
    <row r="205" spans="1:62" x14ac:dyDescent="0.2">
      <c r="A205" s="48"/>
      <c r="B205" s="48"/>
      <c r="C205" s="48"/>
      <c r="D205" s="48"/>
      <c r="E205" s="48"/>
      <c r="F205" s="79"/>
      <c r="G205" s="48"/>
      <c r="H205" s="48"/>
      <c r="I205" s="49"/>
      <c r="J205" s="50"/>
      <c r="K205" s="50"/>
      <c r="L205" s="50"/>
      <c r="M205" s="50"/>
      <c r="N205" s="50"/>
      <c r="O205" s="50"/>
      <c r="P205" s="79"/>
      <c r="Q205" s="50"/>
      <c r="R205" s="79"/>
      <c r="S205" s="49"/>
      <c r="T205" s="79"/>
      <c r="U205" s="49"/>
      <c r="V205" s="49"/>
      <c r="W205" s="49"/>
      <c r="X205" s="85"/>
      <c r="Y205" s="85"/>
      <c r="Z205" s="85"/>
      <c r="AA205" s="85"/>
      <c r="AB205" s="85"/>
      <c r="AC205" s="48"/>
      <c r="AD205" s="85"/>
      <c r="AE205" s="48"/>
      <c r="AF205" s="85"/>
      <c r="AG205" s="48"/>
      <c r="AH205" s="85"/>
      <c r="AI205" s="48"/>
      <c r="AJ205" s="85"/>
      <c r="AK205" s="48"/>
      <c r="AL205" s="48"/>
      <c r="AM205" s="48"/>
      <c r="AN205" s="5" t="str">
        <f>IF(AND(ISNA((VLOOKUP(F205,'2 Maakoodit'!A:A,1,FALSE)))=TRUE,ISBLANK(F205)=FALSE),"Maakoodia ei löydy maalistalta. ","")</f>
        <v/>
      </c>
      <c r="AO205" s="5" t="str">
        <f>IF(AND(ISNA((VLOOKUP(P205,'3 Toimialat'!A:A,1,FALSE)))=TRUE,ISBLANK(P205)=FALSE),"1. toimialakoodia ei löydy toimialalistalta. ","")</f>
        <v/>
      </c>
      <c r="AP205" s="5" t="str">
        <f>IF(AND(ISNA((VLOOKUP(R205,'3 Toimialat'!A:A,1,FALSE)))=TRUE,ISBLANK(R205)=FALSE),"2. toimialakoodia ei löydy toimialalistalta. ","")</f>
        <v/>
      </c>
      <c r="AQ205" s="5" t="str">
        <f>IF(AND(ISNA((VLOOKUP(T205,'3 Toimialat'!A:A,1,FALSE)))=TRUE,ISBLANK(T205)=FALSE),"3. toimialakoodia ei löydy toimialalistalta. ","")</f>
        <v/>
      </c>
      <c r="AR205" s="31" t="str">
        <f t="shared" si="45"/>
        <v/>
      </c>
      <c r="AS205" s="31" t="str">
        <f t="shared" si="46"/>
        <v/>
      </c>
      <c r="AT205" s="31" t="str">
        <f t="shared" si="47"/>
        <v/>
      </c>
      <c r="AU205" s="31" t="str">
        <f t="shared" si="48"/>
        <v/>
      </c>
      <c r="AV205" s="31" t="str">
        <f t="shared" si="49"/>
        <v/>
      </c>
      <c r="AW205" s="31" t="str">
        <f t="shared" si="50"/>
        <v/>
      </c>
      <c r="AX205" s="31" t="str">
        <f t="shared" si="51"/>
        <v/>
      </c>
      <c r="AY205" s="31" t="str">
        <f t="shared" si="52"/>
        <v/>
      </c>
      <c r="AZ205" s="31" t="str">
        <f t="shared" si="53"/>
        <v/>
      </c>
      <c r="BA205" s="31" t="str">
        <f t="shared" si="54"/>
        <v/>
      </c>
      <c r="BB205" s="31" t="str">
        <f t="shared" si="55"/>
        <v/>
      </c>
      <c r="BC205" s="3">
        <f t="shared" si="56"/>
        <v>0</v>
      </c>
      <c r="BD205" s="31" t="str">
        <f t="shared" si="57"/>
        <v/>
      </c>
      <c r="BE205" s="31" t="str">
        <f t="shared" si="58"/>
        <v/>
      </c>
      <c r="BF205" s="31" t="str">
        <f t="shared" si="59"/>
        <v/>
      </c>
      <c r="BG205" s="31" t="str">
        <f t="shared" si="60"/>
        <v/>
      </c>
      <c r="BH205" s="31" t="str">
        <f t="shared" si="61"/>
        <v/>
      </c>
      <c r="BI205" s="31" t="str">
        <f t="shared" si="62"/>
        <v/>
      </c>
      <c r="BJ205" s="84" t="str">
        <f t="shared" si="63"/>
        <v/>
      </c>
    </row>
    <row r="206" spans="1:62" x14ac:dyDescent="0.2">
      <c r="A206" s="48"/>
      <c r="B206" s="48"/>
      <c r="C206" s="48"/>
      <c r="D206" s="48"/>
      <c r="E206" s="48"/>
      <c r="F206" s="79"/>
      <c r="G206" s="48"/>
      <c r="H206" s="48"/>
      <c r="I206" s="49"/>
      <c r="J206" s="50"/>
      <c r="K206" s="50"/>
      <c r="L206" s="50"/>
      <c r="M206" s="50"/>
      <c r="N206" s="50"/>
      <c r="O206" s="50"/>
      <c r="P206" s="79"/>
      <c r="Q206" s="50"/>
      <c r="R206" s="79"/>
      <c r="S206" s="49"/>
      <c r="T206" s="79"/>
      <c r="U206" s="49"/>
      <c r="V206" s="49"/>
      <c r="W206" s="49"/>
      <c r="X206" s="85"/>
      <c r="Y206" s="85"/>
      <c r="Z206" s="85"/>
      <c r="AA206" s="85"/>
      <c r="AB206" s="85"/>
      <c r="AC206" s="48"/>
      <c r="AD206" s="85"/>
      <c r="AE206" s="48"/>
      <c r="AF206" s="85"/>
      <c r="AG206" s="48"/>
      <c r="AH206" s="85"/>
      <c r="AI206" s="48"/>
      <c r="AJ206" s="85"/>
      <c r="AK206" s="48"/>
      <c r="AL206" s="48"/>
      <c r="AM206" s="48"/>
      <c r="AN206" s="5" t="str">
        <f>IF(AND(ISNA((VLOOKUP(F206,'2 Maakoodit'!A:A,1,FALSE)))=TRUE,ISBLANK(F206)=FALSE),"Maakoodia ei löydy maalistalta. ","")</f>
        <v/>
      </c>
      <c r="AO206" s="5" t="str">
        <f>IF(AND(ISNA((VLOOKUP(P206,'3 Toimialat'!A:A,1,FALSE)))=TRUE,ISBLANK(P206)=FALSE),"1. toimialakoodia ei löydy toimialalistalta. ","")</f>
        <v/>
      </c>
      <c r="AP206" s="5" t="str">
        <f>IF(AND(ISNA((VLOOKUP(R206,'3 Toimialat'!A:A,1,FALSE)))=TRUE,ISBLANK(R206)=FALSE),"2. toimialakoodia ei löydy toimialalistalta. ","")</f>
        <v/>
      </c>
      <c r="AQ206" s="5" t="str">
        <f>IF(AND(ISNA((VLOOKUP(T206,'3 Toimialat'!A:A,1,FALSE)))=TRUE,ISBLANK(T206)=FALSE),"3. toimialakoodia ei löydy toimialalistalta. ","")</f>
        <v/>
      </c>
      <c r="AR206" s="31" t="str">
        <f t="shared" si="45"/>
        <v/>
      </c>
      <c r="AS206" s="31" t="str">
        <f t="shared" si="46"/>
        <v/>
      </c>
      <c r="AT206" s="31" t="str">
        <f t="shared" si="47"/>
        <v/>
      </c>
      <c r="AU206" s="31" t="str">
        <f t="shared" si="48"/>
        <v/>
      </c>
      <c r="AV206" s="31" t="str">
        <f t="shared" si="49"/>
        <v/>
      </c>
      <c r="AW206" s="31" t="str">
        <f t="shared" si="50"/>
        <v/>
      </c>
      <c r="AX206" s="31" t="str">
        <f t="shared" si="51"/>
        <v/>
      </c>
      <c r="AY206" s="31" t="str">
        <f t="shared" si="52"/>
        <v/>
      </c>
      <c r="AZ206" s="31" t="str">
        <f t="shared" si="53"/>
        <v/>
      </c>
      <c r="BA206" s="31" t="str">
        <f t="shared" si="54"/>
        <v/>
      </c>
      <c r="BB206" s="31" t="str">
        <f t="shared" si="55"/>
        <v/>
      </c>
      <c r="BC206" s="3">
        <f t="shared" si="56"/>
        <v>0</v>
      </c>
      <c r="BD206" s="31" t="str">
        <f t="shared" si="57"/>
        <v/>
      </c>
      <c r="BE206" s="31" t="str">
        <f t="shared" si="58"/>
        <v/>
      </c>
      <c r="BF206" s="31" t="str">
        <f t="shared" si="59"/>
        <v/>
      </c>
      <c r="BG206" s="31" t="str">
        <f t="shared" si="60"/>
        <v/>
      </c>
      <c r="BH206" s="31" t="str">
        <f t="shared" si="61"/>
        <v/>
      </c>
      <c r="BI206" s="31" t="str">
        <f t="shared" si="62"/>
        <v/>
      </c>
      <c r="BJ206" s="84" t="str">
        <f t="shared" si="63"/>
        <v/>
      </c>
    </row>
    <row r="207" spans="1:62" x14ac:dyDescent="0.2">
      <c r="A207" s="48"/>
      <c r="B207" s="48"/>
      <c r="C207" s="48"/>
      <c r="D207" s="48"/>
      <c r="E207" s="48"/>
      <c r="F207" s="79"/>
      <c r="G207" s="48"/>
      <c r="H207" s="48"/>
      <c r="I207" s="49"/>
      <c r="J207" s="50"/>
      <c r="K207" s="50"/>
      <c r="L207" s="50"/>
      <c r="M207" s="50"/>
      <c r="N207" s="50"/>
      <c r="O207" s="50"/>
      <c r="P207" s="79"/>
      <c r="Q207" s="50"/>
      <c r="R207" s="79"/>
      <c r="S207" s="49"/>
      <c r="T207" s="79"/>
      <c r="U207" s="49"/>
      <c r="V207" s="49"/>
      <c r="W207" s="49"/>
      <c r="X207" s="85"/>
      <c r="Y207" s="85"/>
      <c r="Z207" s="85"/>
      <c r="AA207" s="85"/>
      <c r="AB207" s="85"/>
      <c r="AC207" s="48"/>
      <c r="AD207" s="85"/>
      <c r="AE207" s="48"/>
      <c r="AF207" s="85"/>
      <c r="AG207" s="48"/>
      <c r="AH207" s="85"/>
      <c r="AI207" s="48"/>
      <c r="AJ207" s="85"/>
      <c r="AK207" s="48"/>
      <c r="AL207" s="48"/>
      <c r="AM207" s="48"/>
      <c r="AN207" s="5" t="str">
        <f>IF(AND(ISNA((VLOOKUP(F207,'2 Maakoodit'!A:A,1,FALSE)))=TRUE,ISBLANK(F207)=FALSE),"Maakoodia ei löydy maalistalta. ","")</f>
        <v/>
      </c>
      <c r="AO207" s="5" t="str">
        <f>IF(AND(ISNA((VLOOKUP(P207,'3 Toimialat'!A:A,1,FALSE)))=TRUE,ISBLANK(P207)=FALSE),"1. toimialakoodia ei löydy toimialalistalta. ","")</f>
        <v/>
      </c>
      <c r="AP207" s="5" t="str">
        <f>IF(AND(ISNA((VLOOKUP(R207,'3 Toimialat'!A:A,1,FALSE)))=TRUE,ISBLANK(R207)=FALSE),"2. toimialakoodia ei löydy toimialalistalta. ","")</f>
        <v/>
      </c>
      <c r="AQ207" s="5" t="str">
        <f>IF(AND(ISNA((VLOOKUP(T207,'3 Toimialat'!A:A,1,FALSE)))=TRUE,ISBLANK(T207)=FALSE),"3. toimialakoodia ei löydy toimialalistalta. ","")</f>
        <v/>
      </c>
      <c r="AR207" s="31" t="str">
        <f t="shared" ref="AR207:AR264" si="64">IF(AND(AC207&gt;50,OR(AB207=1,AB207=0,AB207="")),"Jos biodiversity osatavoite, %-osuuden maksimi on 50. ","")</f>
        <v/>
      </c>
      <c r="AS207" s="31" t="str">
        <f t="shared" ref="AS207:AS264" si="65">IF(AND(AND(AD207&gt;0,AD207&lt;50),OR(AC207=2,AC207="")),"Jos biodiversity päätavoite, %-osuuden minimi on 50. ","")</f>
        <v/>
      </c>
      <c r="AT207" s="31" t="str">
        <f t="shared" ref="AT207:AT264" si="66">IF(AND(AE207&gt;50,OR(AD207=1,AD207=0,AD207="")),"Jos Climate change - mitigation osatavoite, %-osuuden maksimi on 50. ","")</f>
        <v/>
      </c>
      <c r="AU207" s="31" t="str">
        <f t="shared" ref="AU207:AU264" si="67">IF(AND(AND(AE207&gt;0,AE207&lt;50),OR(AD207=2,AD207="")),"Jos Climate change - mitigation päätavoite, %-osuuden minimi on 50. ","")</f>
        <v/>
      </c>
      <c r="AV207" s="31" t="str">
        <f t="shared" ref="AV207:AV264" si="68">IF(AND(AG207&gt;50,OR(AF207=1,AF207=0,AF207="")),"Jos Climate change - adaptation osatavoite, %-osuuden maksimi on 50. ","")</f>
        <v/>
      </c>
      <c r="AW207" s="31" t="str">
        <f t="shared" ref="AW207:AW264" si="69">IF(AND(AND(AG207&gt;0,AG207&lt;50),OR(AF207=2,AF207="")),"Jos Climate change - adaptation päätavoite, %-osuuden minimi on 50. ","")</f>
        <v/>
      </c>
      <c r="AX207" s="31" t="str">
        <f t="shared" ref="AX207:AX264" si="70">IF(AND(AI207&gt;50,OR(AH207=1,AH207=0,AH207="")),"Jos Desertification osatavoite, %-osuuden maksimi on 50. ","")</f>
        <v/>
      </c>
      <c r="AY207" s="31" t="str">
        <f t="shared" ref="AY207:AY264" si="71">IF(AND(AND(AI207&gt;0,AI207&lt;50),OR(AH207=2,AH207="")),"Jos Desertification päätavoite, %-osuuden minimi on 50. ","")</f>
        <v/>
      </c>
      <c r="AZ207" s="31" t="str">
        <f t="shared" ref="AZ207:AZ264" si="72">IF(AND(NOT(A207=""),B207=""),"Lisää uusi projektikoodi. ","")</f>
        <v/>
      </c>
      <c r="BA207" s="31" t="str">
        <f t="shared" ref="BA207:BA264" si="73">IF(LEN(C207)&gt;140,"Project name in Finnish on yli 140 merkkiä. ","")</f>
        <v/>
      </c>
      <c r="BB207" s="31" t="str">
        <f t="shared" ref="BB207:BB264" si="74">IF(LEN(D207)&gt;140,"Project name in English on yli 140 merkkiä. ","")</f>
        <v/>
      </c>
      <c r="BC207" s="3">
        <f t="shared" ref="BC207:BC264" si="75">IF(Q207=MAX(Q207,S207,U207),P207,IF(S207=MAX(Q207,S207,U207),R207,T207))</f>
        <v>0</v>
      </c>
      <c r="BD207" s="31" t="str">
        <f t="shared" ref="BD207:BD264" si="76">IF(LEN(V207)&gt;2500,"Project description in Finnish on yli 2500 merkkiä. ","")</f>
        <v/>
      </c>
      <c r="BE207" s="31" t="str">
        <f t="shared" ref="BE207:BE264" si="77">IF(LEN(W207)&gt;2500,"Project description in English on yli 2500 merkkiä. ","")</f>
        <v/>
      </c>
      <c r="BF207" s="31" t="str">
        <f t="shared" ref="BF207:BF264" si="78">IF(AND(OR(BC207=15170,BC207=15180),NOT(X207=2)),"Jos purpose code on 15170 tai 15180 tulee gender markkerin olla 2. ","")</f>
        <v/>
      </c>
      <c r="BG207" s="31" t="str">
        <f t="shared" ref="BG207:BG264" si="79">IF(AND(LEFT(BC207,3)=410,NOT(Y207=2)),"Purpose code kuuluu ympäristonsuojeluun (410**) mutta aid to environment markkeri ei ole 2. ","")</f>
        <v/>
      </c>
      <c r="BH207" s="31" t="str">
        <f t="shared" ref="BH207:BH264" si="80">IF(AND(NOT(Z207=2),OR(BC207=15111,BC207=15117,BC207=15118,BC207=15119,BC207=15112,BC207=15128,BC207=15129,BC207=15185,BC207=15113,BC207=15130,BC207=15131,BC207=15132,BC207=15133,BC207=15134,BC207=15135,BC207=15136,BC207=15137,BC207=15150,BC207=15151,BC207=15152,BC207=15153,BC207=15160,BC207=15210,BC207=15220,BC207=15230,BC207=15240,BC207=15261)),"Suurin merkitty purpose code vaatii että PDGG markkeri on 2. ","")</f>
        <v/>
      </c>
      <c r="BI207" s="31" t="str">
        <f t="shared" ref="BI207:BI264" si="81">IF(AND(BC207=41030,NOT(AB207=2)),"Purpose code on 41030 mutta Biodiversiteetti markkeri ei ole 2. ","")</f>
        <v/>
      </c>
      <c r="BJ207" s="84" t="str">
        <f t="shared" ref="BJ207:BJ264" si="82">AN207&amp;AO207&amp;AP207&amp;AQ207&amp;AR207&amp;AS207&amp;AT207&amp;AU207&amp;AV207&amp;AW207&amp;AX207&amp;AY207&amp;AZ207&amp;BA207&amp;BB207&amp;BD207&amp;BE207&amp;BF207&amp;BG207&amp;BH207&amp;BI207</f>
        <v/>
      </c>
    </row>
    <row r="208" spans="1:62" x14ac:dyDescent="0.2">
      <c r="A208" s="48"/>
      <c r="B208" s="48"/>
      <c r="C208" s="48"/>
      <c r="D208" s="48"/>
      <c r="E208" s="48"/>
      <c r="F208" s="79"/>
      <c r="G208" s="48"/>
      <c r="H208" s="48"/>
      <c r="I208" s="49"/>
      <c r="J208" s="50"/>
      <c r="K208" s="50"/>
      <c r="L208" s="50"/>
      <c r="M208" s="50"/>
      <c r="N208" s="50"/>
      <c r="O208" s="50"/>
      <c r="P208" s="79"/>
      <c r="Q208" s="50"/>
      <c r="R208" s="79"/>
      <c r="S208" s="49"/>
      <c r="T208" s="79"/>
      <c r="U208" s="49"/>
      <c r="V208" s="49"/>
      <c r="W208" s="49"/>
      <c r="X208" s="85"/>
      <c r="Y208" s="85"/>
      <c r="Z208" s="85"/>
      <c r="AA208" s="85"/>
      <c r="AB208" s="85"/>
      <c r="AC208" s="48"/>
      <c r="AD208" s="85"/>
      <c r="AE208" s="48"/>
      <c r="AF208" s="85"/>
      <c r="AG208" s="48"/>
      <c r="AH208" s="85"/>
      <c r="AI208" s="48"/>
      <c r="AJ208" s="85"/>
      <c r="AK208" s="48"/>
      <c r="AL208" s="48"/>
      <c r="AM208" s="48"/>
      <c r="AN208" s="5" t="str">
        <f>IF(AND(ISNA((VLOOKUP(F208,'2 Maakoodit'!A:A,1,FALSE)))=TRUE,ISBLANK(F208)=FALSE),"Maakoodia ei löydy maalistalta. ","")</f>
        <v/>
      </c>
      <c r="AO208" s="5" t="str">
        <f>IF(AND(ISNA((VLOOKUP(P208,'3 Toimialat'!A:A,1,FALSE)))=TRUE,ISBLANK(P208)=FALSE),"1. toimialakoodia ei löydy toimialalistalta. ","")</f>
        <v/>
      </c>
      <c r="AP208" s="5" t="str">
        <f>IF(AND(ISNA((VLOOKUP(R208,'3 Toimialat'!A:A,1,FALSE)))=TRUE,ISBLANK(R208)=FALSE),"2. toimialakoodia ei löydy toimialalistalta. ","")</f>
        <v/>
      </c>
      <c r="AQ208" s="5" t="str">
        <f>IF(AND(ISNA((VLOOKUP(T208,'3 Toimialat'!A:A,1,FALSE)))=TRUE,ISBLANK(T208)=FALSE),"3. toimialakoodia ei löydy toimialalistalta. ","")</f>
        <v/>
      </c>
      <c r="AR208" s="31" t="str">
        <f t="shared" si="64"/>
        <v/>
      </c>
      <c r="AS208" s="31" t="str">
        <f t="shared" si="65"/>
        <v/>
      </c>
      <c r="AT208" s="31" t="str">
        <f t="shared" si="66"/>
        <v/>
      </c>
      <c r="AU208" s="31" t="str">
        <f t="shared" si="67"/>
        <v/>
      </c>
      <c r="AV208" s="31" t="str">
        <f t="shared" si="68"/>
        <v/>
      </c>
      <c r="AW208" s="31" t="str">
        <f t="shared" si="69"/>
        <v/>
      </c>
      <c r="AX208" s="31" t="str">
        <f t="shared" si="70"/>
        <v/>
      </c>
      <c r="AY208" s="31" t="str">
        <f t="shared" si="71"/>
        <v/>
      </c>
      <c r="AZ208" s="31" t="str">
        <f t="shared" si="72"/>
        <v/>
      </c>
      <c r="BA208" s="31" t="str">
        <f t="shared" si="73"/>
        <v/>
      </c>
      <c r="BB208" s="31" t="str">
        <f t="shared" si="74"/>
        <v/>
      </c>
      <c r="BC208" s="3">
        <f t="shared" si="75"/>
        <v>0</v>
      </c>
      <c r="BD208" s="31" t="str">
        <f t="shared" si="76"/>
        <v/>
      </c>
      <c r="BE208" s="31" t="str">
        <f t="shared" si="77"/>
        <v/>
      </c>
      <c r="BF208" s="31" t="str">
        <f t="shared" si="78"/>
        <v/>
      </c>
      <c r="BG208" s="31" t="str">
        <f t="shared" si="79"/>
        <v/>
      </c>
      <c r="BH208" s="31" t="str">
        <f t="shared" si="80"/>
        <v/>
      </c>
      <c r="BI208" s="31" t="str">
        <f t="shared" si="81"/>
        <v/>
      </c>
      <c r="BJ208" s="84" t="str">
        <f t="shared" si="82"/>
        <v/>
      </c>
    </row>
    <row r="209" spans="1:62" x14ac:dyDescent="0.2">
      <c r="A209" s="48"/>
      <c r="B209" s="48"/>
      <c r="C209" s="48"/>
      <c r="D209" s="48"/>
      <c r="E209" s="48"/>
      <c r="F209" s="79"/>
      <c r="G209" s="48"/>
      <c r="H209" s="48"/>
      <c r="I209" s="49"/>
      <c r="J209" s="50"/>
      <c r="K209" s="50"/>
      <c r="L209" s="50"/>
      <c r="M209" s="50"/>
      <c r="N209" s="50"/>
      <c r="O209" s="50"/>
      <c r="P209" s="79"/>
      <c r="Q209" s="50"/>
      <c r="R209" s="79"/>
      <c r="S209" s="49"/>
      <c r="T209" s="79"/>
      <c r="U209" s="49"/>
      <c r="V209" s="49"/>
      <c r="W209" s="49"/>
      <c r="X209" s="85"/>
      <c r="Y209" s="85"/>
      <c r="Z209" s="85"/>
      <c r="AA209" s="85"/>
      <c r="AB209" s="85"/>
      <c r="AC209" s="48"/>
      <c r="AD209" s="85"/>
      <c r="AE209" s="48"/>
      <c r="AF209" s="85"/>
      <c r="AG209" s="48"/>
      <c r="AH209" s="85"/>
      <c r="AI209" s="48"/>
      <c r="AJ209" s="85"/>
      <c r="AK209" s="48"/>
      <c r="AL209" s="48"/>
      <c r="AM209" s="48"/>
      <c r="AN209" s="5" t="str">
        <f>IF(AND(ISNA((VLOOKUP(F209,'2 Maakoodit'!A:A,1,FALSE)))=TRUE,ISBLANK(F209)=FALSE),"Maakoodia ei löydy maalistalta. ","")</f>
        <v/>
      </c>
      <c r="AO209" s="5" t="str">
        <f>IF(AND(ISNA((VLOOKUP(P209,'3 Toimialat'!A:A,1,FALSE)))=TRUE,ISBLANK(P209)=FALSE),"1. toimialakoodia ei löydy toimialalistalta. ","")</f>
        <v/>
      </c>
      <c r="AP209" s="5" t="str">
        <f>IF(AND(ISNA((VLOOKUP(R209,'3 Toimialat'!A:A,1,FALSE)))=TRUE,ISBLANK(R209)=FALSE),"2. toimialakoodia ei löydy toimialalistalta. ","")</f>
        <v/>
      </c>
      <c r="AQ209" s="5" t="str">
        <f>IF(AND(ISNA((VLOOKUP(T209,'3 Toimialat'!A:A,1,FALSE)))=TRUE,ISBLANK(T209)=FALSE),"3. toimialakoodia ei löydy toimialalistalta. ","")</f>
        <v/>
      </c>
      <c r="AR209" s="31" t="str">
        <f t="shared" si="64"/>
        <v/>
      </c>
      <c r="AS209" s="31" t="str">
        <f t="shared" si="65"/>
        <v/>
      </c>
      <c r="AT209" s="31" t="str">
        <f t="shared" si="66"/>
        <v/>
      </c>
      <c r="AU209" s="31" t="str">
        <f t="shared" si="67"/>
        <v/>
      </c>
      <c r="AV209" s="31" t="str">
        <f t="shared" si="68"/>
        <v/>
      </c>
      <c r="AW209" s="31" t="str">
        <f t="shared" si="69"/>
        <v/>
      </c>
      <c r="AX209" s="31" t="str">
        <f t="shared" si="70"/>
        <v/>
      </c>
      <c r="AY209" s="31" t="str">
        <f t="shared" si="71"/>
        <v/>
      </c>
      <c r="AZ209" s="31" t="str">
        <f t="shared" si="72"/>
        <v/>
      </c>
      <c r="BA209" s="31" t="str">
        <f t="shared" si="73"/>
        <v/>
      </c>
      <c r="BB209" s="31" t="str">
        <f t="shared" si="74"/>
        <v/>
      </c>
      <c r="BC209" s="3">
        <f t="shared" si="75"/>
        <v>0</v>
      </c>
      <c r="BD209" s="31" t="str">
        <f t="shared" si="76"/>
        <v/>
      </c>
      <c r="BE209" s="31" t="str">
        <f t="shared" si="77"/>
        <v/>
      </c>
      <c r="BF209" s="31" t="str">
        <f t="shared" si="78"/>
        <v/>
      </c>
      <c r="BG209" s="31" t="str">
        <f t="shared" si="79"/>
        <v/>
      </c>
      <c r="BH209" s="31" t="str">
        <f t="shared" si="80"/>
        <v/>
      </c>
      <c r="BI209" s="31" t="str">
        <f t="shared" si="81"/>
        <v/>
      </c>
      <c r="BJ209" s="84" t="str">
        <f t="shared" si="82"/>
        <v/>
      </c>
    </row>
    <row r="210" spans="1:62" x14ac:dyDescent="0.2">
      <c r="A210" s="48"/>
      <c r="B210" s="48"/>
      <c r="C210" s="48"/>
      <c r="D210" s="48"/>
      <c r="E210" s="48"/>
      <c r="F210" s="79"/>
      <c r="G210" s="48"/>
      <c r="H210" s="48"/>
      <c r="I210" s="49"/>
      <c r="J210" s="50"/>
      <c r="K210" s="50"/>
      <c r="L210" s="50"/>
      <c r="M210" s="50"/>
      <c r="N210" s="50"/>
      <c r="O210" s="50"/>
      <c r="P210" s="79"/>
      <c r="Q210" s="50"/>
      <c r="R210" s="79"/>
      <c r="S210" s="49"/>
      <c r="T210" s="79"/>
      <c r="U210" s="49"/>
      <c r="V210" s="49"/>
      <c r="W210" s="49"/>
      <c r="X210" s="85"/>
      <c r="Y210" s="85"/>
      <c r="Z210" s="85"/>
      <c r="AA210" s="85"/>
      <c r="AB210" s="85"/>
      <c r="AC210" s="48"/>
      <c r="AD210" s="85"/>
      <c r="AE210" s="48"/>
      <c r="AF210" s="85"/>
      <c r="AG210" s="48"/>
      <c r="AH210" s="85"/>
      <c r="AI210" s="48"/>
      <c r="AJ210" s="85"/>
      <c r="AK210" s="48"/>
      <c r="AL210" s="48"/>
      <c r="AM210" s="48"/>
      <c r="AN210" s="5" t="str">
        <f>IF(AND(ISNA((VLOOKUP(F210,'2 Maakoodit'!A:A,1,FALSE)))=TRUE,ISBLANK(F210)=FALSE),"Maakoodia ei löydy maalistalta. ","")</f>
        <v/>
      </c>
      <c r="AO210" s="5" t="str">
        <f>IF(AND(ISNA((VLOOKUP(P210,'3 Toimialat'!A:A,1,FALSE)))=TRUE,ISBLANK(P210)=FALSE),"1. toimialakoodia ei löydy toimialalistalta. ","")</f>
        <v/>
      </c>
      <c r="AP210" s="5" t="str">
        <f>IF(AND(ISNA((VLOOKUP(R210,'3 Toimialat'!A:A,1,FALSE)))=TRUE,ISBLANK(R210)=FALSE),"2. toimialakoodia ei löydy toimialalistalta. ","")</f>
        <v/>
      </c>
      <c r="AQ210" s="5" t="str">
        <f>IF(AND(ISNA((VLOOKUP(T210,'3 Toimialat'!A:A,1,FALSE)))=TRUE,ISBLANK(T210)=FALSE),"3. toimialakoodia ei löydy toimialalistalta. ","")</f>
        <v/>
      </c>
      <c r="AR210" s="31" t="str">
        <f t="shared" si="64"/>
        <v/>
      </c>
      <c r="AS210" s="31" t="str">
        <f t="shared" si="65"/>
        <v/>
      </c>
      <c r="AT210" s="31" t="str">
        <f t="shared" si="66"/>
        <v/>
      </c>
      <c r="AU210" s="31" t="str">
        <f t="shared" si="67"/>
        <v/>
      </c>
      <c r="AV210" s="31" t="str">
        <f t="shared" si="68"/>
        <v/>
      </c>
      <c r="AW210" s="31" t="str">
        <f t="shared" si="69"/>
        <v/>
      </c>
      <c r="AX210" s="31" t="str">
        <f t="shared" si="70"/>
        <v/>
      </c>
      <c r="AY210" s="31" t="str">
        <f t="shared" si="71"/>
        <v/>
      </c>
      <c r="AZ210" s="31" t="str">
        <f t="shared" si="72"/>
        <v/>
      </c>
      <c r="BA210" s="31" t="str">
        <f t="shared" si="73"/>
        <v/>
      </c>
      <c r="BB210" s="31" t="str">
        <f t="shared" si="74"/>
        <v/>
      </c>
      <c r="BC210" s="3">
        <f t="shared" si="75"/>
        <v>0</v>
      </c>
      <c r="BD210" s="31" t="str">
        <f t="shared" si="76"/>
        <v/>
      </c>
      <c r="BE210" s="31" t="str">
        <f t="shared" si="77"/>
        <v/>
      </c>
      <c r="BF210" s="31" t="str">
        <f t="shared" si="78"/>
        <v/>
      </c>
      <c r="BG210" s="31" t="str">
        <f t="shared" si="79"/>
        <v/>
      </c>
      <c r="BH210" s="31" t="str">
        <f t="shared" si="80"/>
        <v/>
      </c>
      <c r="BI210" s="31" t="str">
        <f t="shared" si="81"/>
        <v/>
      </c>
      <c r="BJ210" s="84" t="str">
        <f t="shared" si="82"/>
        <v/>
      </c>
    </row>
    <row r="211" spans="1:62" x14ac:dyDescent="0.2">
      <c r="A211" s="48"/>
      <c r="B211" s="48"/>
      <c r="C211" s="48"/>
      <c r="D211" s="48"/>
      <c r="E211" s="48"/>
      <c r="F211" s="79"/>
      <c r="G211" s="48"/>
      <c r="H211" s="48"/>
      <c r="I211" s="49"/>
      <c r="J211" s="50"/>
      <c r="K211" s="50"/>
      <c r="L211" s="50"/>
      <c r="M211" s="50"/>
      <c r="N211" s="50"/>
      <c r="O211" s="50"/>
      <c r="P211" s="79"/>
      <c r="Q211" s="50"/>
      <c r="R211" s="79"/>
      <c r="S211" s="49"/>
      <c r="T211" s="79"/>
      <c r="U211" s="49"/>
      <c r="V211" s="49"/>
      <c r="W211" s="49"/>
      <c r="X211" s="85"/>
      <c r="Y211" s="85"/>
      <c r="Z211" s="85"/>
      <c r="AA211" s="85"/>
      <c r="AB211" s="85"/>
      <c r="AC211" s="48"/>
      <c r="AD211" s="85"/>
      <c r="AE211" s="48"/>
      <c r="AF211" s="85"/>
      <c r="AG211" s="48"/>
      <c r="AH211" s="85"/>
      <c r="AI211" s="48"/>
      <c r="AJ211" s="85"/>
      <c r="AK211" s="48"/>
      <c r="AL211" s="48"/>
      <c r="AM211" s="48"/>
      <c r="AN211" s="5" t="str">
        <f>IF(AND(ISNA((VLOOKUP(F211,'2 Maakoodit'!A:A,1,FALSE)))=TRUE,ISBLANK(F211)=FALSE),"Maakoodia ei löydy maalistalta. ","")</f>
        <v/>
      </c>
      <c r="AO211" s="5" t="str">
        <f>IF(AND(ISNA((VLOOKUP(P211,'3 Toimialat'!A:A,1,FALSE)))=TRUE,ISBLANK(P211)=FALSE),"1. toimialakoodia ei löydy toimialalistalta. ","")</f>
        <v/>
      </c>
      <c r="AP211" s="5" t="str">
        <f>IF(AND(ISNA((VLOOKUP(R211,'3 Toimialat'!A:A,1,FALSE)))=TRUE,ISBLANK(R211)=FALSE),"2. toimialakoodia ei löydy toimialalistalta. ","")</f>
        <v/>
      </c>
      <c r="AQ211" s="5" t="str">
        <f>IF(AND(ISNA((VLOOKUP(T211,'3 Toimialat'!A:A,1,FALSE)))=TRUE,ISBLANK(T211)=FALSE),"3. toimialakoodia ei löydy toimialalistalta. ","")</f>
        <v/>
      </c>
      <c r="AR211" s="31" t="str">
        <f t="shared" si="64"/>
        <v/>
      </c>
      <c r="AS211" s="31" t="str">
        <f t="shared" si="65"/>
        <v/>
      </c>
      <c r="AT211" s="31" t="str">
        <f t="shared" si="66"/>
        <v/>
      </c>
      <c r="AU211" s="31" t="str">
        <f t="shared" si="67"/>
        <v/>
      </c>
      <c r="AV211" s="31" t="str">
        <f t="shared" si="68"/>
        <v/>
      </c>
      <c r="AW211" s="31" t="str">
        <f t="shared" si="69"/>
        <v/>
      </c>
      <c r="AX211" s="31" t="str">
        <f t="shared" si="70"/>
        <v/>
      </c>
      <c r="AY211" s="31" t="str">
        <f t="shared" si="71"/>
        <v/>
      </c>
      <c r="AZ211" s="31" t="str">
        <f t="shared" si="72"/>
        <v/>
      </c>
      <c r="BA211" s="31" t="str">
        <f t="shared" si="73"/>
        <v/>
      </c>
      <c r="BB211" s="31" t="str">
        <f t="shared" si="74"/>
        <v/>
      </c>
      <c r="BC211" s="3">
        <f t="shared" si="75"/>
        <v>0</v>
      </c>
      <c r="BD211" s="31" t="str">
        <f t="shared" si="76"/>
        <v/>
      </c>
      <c r="BE211" s="31" t="str">
        <f t="shared" si="77"/>
        <v/>
      </c>
      <c r="BF211" s="31" t="str">
        <f t="shared" si="78"/>
        <v/>
      </c>
      <c r="BG211" s="31" t="str">
        <f t="shared" si="79"/>
        <v/>
      </c>
      <c r="BH211" s="31" t="str">
        <f t="shared" si="80"/>
        <v/>
      </c>
      <c r="BI211" s="31" t="str">
        <f t="shared" si="81"/>
        <v/>
      </c>
      <c r="BJ211" s="84" t="str">
        <f t="shared" si="82"/>
        <v/>
      </c>
    </row>
    <row r="212" spans="1:62" x14ac:dyDescent="0.2">
      <c r="A212" s="48"/>
      <c r="B212" s="48"/>
      <c r="C212" s="48"/>
      <c r="D212" s="48"/>
      <c r="E212" s="48"/>
      <c r="F212" s="79"/>
      <c r="G212" s="48"/>
      <c r="H212" s="48"/>
      <c r="I212" s="49"/>
      <c r="J212" s="50"/>
      <c r="K212" s="50"/>
      <c r="L212" s="50"/>
      <c r="M212" s="50"/>
      <c r="N212" s="50"/>
      <c r="O212" s="50"/>
      <c r="P212" s="79"/>
      <c r="Q212" s="50"/>
      <c r="R212" s="79"/>
      <c r="S212" s="49"/>
      <c r="T212" s="79"/>
      <c r="U212" s="49"/>
      <c r="V212" s="49"/>
      <c r="W212" s="49"/>
      <c r="X212" s="85"/>
      <c r="Y212" s="85"/>
      <c r="Z212" s="85"/>
      <c r="AA212" s="85"/>
      <c r="AB212" s="85"/>
      <c r="AC212" s="48"/>
      <c r="AD212" s="85"/>
      <c r="AE212" s="48"/>
      <c r="AF212" s="85"/>
      <c r="AG212" s="48"/>
      <c r="AH212" s="85"/>
      <c r="AI212" s="48"/>
      <c r="AJ212" s="85"/>
      <c r="AK212" s="48"/>
      <c r="AL212" s="48"/>
      <c r="AM212" s="48"/>
      <c r="AN212" s="5" t="str">
        <f>IF(AND(ISNA((VLOOKUP(F212,'2 Maakoodit'!A:A,1,FALSE)))=TRUE,ISBLANK(F212)=FALSE),"Maakoodia ei löydy maalistalta. ","")</f>
        <v/>
      </c>
      <c r="AO212" s="5" t="str">
        <f>IF(AND(ISNA((VLOOKUP(P212,'3 Toimialat'!A:A,1,FALSE)))=TRUE,ISBLANK(P212)=FALSE),"1. toimialakoodia ei löydy toimialalistalta. ","")</f>
        <v/>
      </c>
      <c r="AP212" s="5" t="str">
        <f>IF(AND(ISNA((VLOOKUP(R212,'3 Toimialat'!A:A,1,FALSE)))=TRUE,ISBLANK(R212)=FALSE),"2. toimialakoodia ei löydy toimialalistalta. ","")</f>
        <v/>
      </c>
      <c r="AQ212" s="5" t="str">
        <f>IF(AND(ISNA((VLOOKUP(T212,'3 Toimialat'!A:A,1,FALSE)))=TRUE,ISBLANK(T212)=FALSE),"3. toimialakoodia ei löydy toimialalistalta. ","")</f>
        <v/>
      </c>
      <c r="AR212" s="31" t="str">
        <f t="shared" si="64"/>
        <v/>
      </c>
      <c r="AS212" s="31" t="str">
        <f t="shared" si="65"/>
        <v/>
      </c>
      <c r="AT212" s="31" t="str">
        <f t="shared" si="66"/>
        <v/>
      </c>
      <c r="AU212" s="31" t="str">
        <f t="shared" si="67"/>
        <v/>
      </c>
      <c r="AV212" s="31" t="str">
        <f t="shared" si="68"/>
        <v/>
      </c>
      <c r="AW212" s="31" t="str">
        <f t="shared" si="69"/>
        <v/>
      </c>
      <c r="AX212" s="31" t="str">
        <f t="shared" si="70"/>
        <v/>
      </c>
      <c r="AY212" s="31" t="str">
        <f t="shared" si="71"/>
        <v/>
      </c>
      <c r="AZ212" s="31" t="str">
        <f t="shared" si="72"/>
        <v/>
      </c>
      <c r="BA212" s="31" t="str">
        <f t="shared" si="73"/>
        <v/>
      </c>
      <c r="BB212" s="31" t="str">
        <f t="shared" si="74"/>
        <v/>
      </c>
      <c r="BC212" s="3">
        <f t="shared" si="75"/>
        <v>0</v>
      </c>
      <c r="BD212" s="31" t="str">
        <f t="shared" si="76"/>
        <v/>
      </c>
      <c r="BE212" s="31" t="str">
        <f t="shared" si="77"/>
        <v/>
      </c>
      <c r="BF212" s="31" t="str">
        <f t="shared" si="78"/>
        <v/>
      </c>
      <c r="BG212" s="31" t="str">
        <f t="shared" si="79"/>
        <v/>
      </c>
      <c r="BH212" s="31" t="str">
        <f t="shared" si="80"/>
        <v/>
      </c>
      <c r="BI212" s="31" t="str">
        <f t="shared" si="81"/>
        <v/>
      </c>
      <c r="BJ212" s="84" t="str">
        <f t="shared" si="82"/>
        <v/>
      </c>
    </row>
    <row r="213" spans="1:62" x14ac:dyDescent="0.2">
      <c r="A213" s="48"/>
      <c r="B213" s="48"/>
      <c r="C213" s="48"/>
      <c r="D213" s="48"/>
      <c r="E213" s="48"/>
      <c r="F213" s="79"/>
      <c r="G213" s="48"/>
      <c r="H213" s="48"/>
      <c r="I213" s="49"/>
      <c r="J213" s="50"/>
      <c r="K213" s="50"/>
      <c r="L213" s="50"/>
      <c r="M213" s="50"/>
      <c r="N213" s="50"/>
      <c r="O213" s="50"/>
      <c r="P213" s="79"/>
      <c r="Q213" s="50"/>
      <c r="R213" s="79"/>
      <c r="S213" s="49"/>
      <c r="T213" s="79"/>
      <c r="U213" s="49"/>
      <c r="V213" s="49"/>
      <c r="W213" s="49"/>
      <c r="X213" s="85"/>
      <c r="Y213" s="85"/>
      <c r="Z213" s="85"/>
      <c r="AA213" s="85"/>
      <c r="AB213" s="85"/>
      <c r="AC213" s="48"/>
      <c r="AD213" s="85"/>
      <c r="AE213" s="48"/>
      <c r="AF213" s="85"/>
      <c r="AG213" s="48"/>
      <c r="AH213" s="85"/>
      <c r="AI213" s="48"/>
      <c r="AJ213" s="85"/>
      <c r="AK213" s="48"/>
      <c r="AL213" s="48"/>
      <c r="AM213" s="48"/>
      <c r="AN213" s="5" t="str">
        <f>IF(AND(ISNA((VLOOKUP(F213,'2 Maakoodit'!A:A,1,FALSE)))=TRUE,ISBLANK(F213)=FALSE),"Maakoodia ei löydy maalistalta. ","")</f>
        <v/>
      </c>
      <c r="AO213" s="5" t="str">
        <f>IF(AND(ISNA((VLOOKUP(P213,'3 Toimialat'!A:A,1,FALSE)))=TRUE,ISBLANK(P213)=FALSE),"1. toimialakoodia ei löydy toimialalistalta. ","")</f>
        <v/>
      </c>
      <c r="AP213" s="5" t="str">
        <f>IF(AND(ISNA((VLOOKUP(R213,'3 Toimialat'!A:A,1,FALSE)))=TRUE,ISBLANK(R213)=FALSE),"2. toimialakoodia ei löydy toimialalistalta. ","")</f>
        <v/>
      </c>
      <c r="AQ213" s="5" t="str">
        <f>IF(AND(ISNA((VLOOKUP(T213,'3 Toimialat'!A:A,1,FALSE)))=TRUE,ISBLANK(T213)=FALSE),"3. toimialakoodia ei löydy toimialalistalta. ","")</f>
        <v/>
      </c>
      <c r="AR213" s="31" t="str">
        <f t="shared" si="64"/>
        <v/>
      </c>
      <c r="AS213" s="31" t="str">
        <f t="shared" si="65"/>
        <v/>
      </c>
      <c r="AT213" s="31" t="str">
        <f t="shared" si="66"/>
        <v/>
      </c>
      <c r="AU213" s="31" t="str">
        <f t="shared" si="67"/>
        <v/>
      </c>
      <c r="AV213" s="31" t="str">
        <f t="shared" si="68"/>
        <v/>
      </c>
      <c r="AW213" s="31" t="str">
        <f t="shared" si="69"/>
        <v/>
      </c>
      <c r="AX213" s="31" t="str">
        <f t="shared" si="70"/>
        <v/>
      </c>
      <c r="AY213" s="31" t="str">
        <f t="shared" si="71"/>
        <v/>
      </c>
      <c r="AZ213" s="31" t="str">
        <f t="shared" si="72"/>
        <v/>
      </c>
      <c r="BA213" s="31" t="str">
        <f t="shared" si="73"/>
        <v/>
      </c>
      <c r="BB213" s="31" t="str">
        <f t="shared" si="74"/>
        <v/>
      </c>
      <c r="BC213" s="3">
        <f t="shared" si="75"/>
        <v>0</v>
      </c>
      <c r="BD213" s="31" t="str">
        <f t="shared" si="76"/>
        <v/>
      </c>
      <c r="BE213" s="31" t="str">
        <f t="shared" si="77"/>
        <v/>
      </c>
      <c r="BF213" s="31" t="str">
        <f t="shared" si="78"/>
        <v/>
      </c>
      <c r="BG213" s="31" t="str">
        <f t="shared" si="79"/>
        <v/>
      </c>
      <c r="BH213" s="31" t="str">
        <f t="shared" si="80"/>
        <v/>
      </c>
      <c r="BI213" s="31" t="str">
        <f t="shared" si="81"/>
        <v/>
      </c>
      <c r="BJ213" s="84" t="str">
        <f t="shared" si="82"/>
        <v/>
      </c>
    </row>
    <row r="214" spans="1:62" x14ac:dyDescent="0.2">
      <c r="A214" s="48"/>
      <c r="B214" s="48"/>
      <c r="C214" s="48"/>
      <c r="D214" s="48"/>
      <c r="E214" s="48"/>
      <c r="F214" s="79"/>
      <c r="G214" s="48"/>
      <c r="H214" s="48"/>
      <c r="I214" s="49"/>
      <c r="J214" s="50"/>
      <c r="K214" s="50"/>
      <c r="L214" s="50"/>
      <c r="M214" s="50"/>
      <c r="N214" s="50"/>
      <c r="O214" s="50"/>
      <c r="P214" s="79"/>
      <c r="Q214" s="50"/>
      <c r="R214" s="79"/>
      <c r="S214" s="49"/>
      <c r="T214" s="79"/>
      <c r="U214" s="49"/>
      <c r="V214" s="49"/>
      <c r="W214" s="49"/>
      <c r="X214" s="85"/>
      <c r="Y214" s="85"/>
      <c r="Z214" s="85"/>
      <c r="AA214" s="85"/>
      <c r="AB214" s="85"/>
      <c r="AC214" s="48"/>
      <c r="AD214" s="85"/>
      <c r="AE214" s="48"/>
      <c r="AF214" s="85"/>
      <c r="AG214" s="48"/>
      <c r="AH214" s="85"/>
      <c r="AI214" s="48"/>
      <c r="AJ214" s="85"/>
      <c r="AK214" s="48"/>
      <c r="AL214" s="48"/>
      <c r="AM214" s="48"/>
      <c r="AN214" s="5" t="str">
        <f>IF(AND(ISNA((VLOOKUP(F214,'2 Maakoodit'!A:A,1,FALSE)))=TRUE,ISBLANK(F214)=FALSE),"Maakoodia ei löydy maalistalta. ","")</f>
        <v/>
      </c>
      <c r="AO214" s="5" t="str">
        <f>IF(AND(ISNA((VLOOKUP(P214,'3 Toimialat'!A:A,1,FALSE)))=TRUE,ISBLANK(P214)=FALSE),"1. toimialakoodia ei löydy toimialalistalta. ","")</f>
        <v/>
      </c>
      <c r="AP214" s="5" t="str">
        <f>IF(AND(ISNA((VLOOKUP(R214,'3 Toimialat'!A:A,1,FALSE)))=TRUE,ISBLANK(R214)=FALSE),"2. toimialakoodia ei löydy toimialalistalta. ","")</f>
        <v/>
      </c>
      <c r="AQ214" s="5" t="str">
        <f>IF(AND(ISNA((VLOOKUP(T214,'3 Toimialat'!A:A,1,FALSE)))=TRUE,ISBLANK(T214)=FALSE),"3. toimialakoodia ei löydy toimialalistalta. ","")</f>
        <v/>
      </c>
      <c r="AR214" s="31" t="str">
        <f t="shared" si="64"/>
        <v/>
      </c>
      <c r="AS214" s="31" t="str">
        <f t="shared" si="65"/>
        <v/>
      </c>
      <c r="AT214" s="31" t="str">
        <f t="shared" si="66"/>
        <v/>
      </c>
      <c r="AU214" s="31" t="str">
        <f t="shared" si="67"/>
        <v/>
      </c>
      <c r="AV214" s="31" t="str">
        <f t="shared" si="68"/>
        <v/>
      </c>
      <c r="AW214" s="31" t="str">
        <f t="shared" si="69"/>
        <v/>
      </c>
      <c r="AX214" s="31" t="str">
        <f t="shared" si="70"/>
        <v/>
      </c>
      <c r="AY214" s="31" t="str">
        <f t="shared" si="71"/>
        <v/>
      </c>
      <c r="AZ214" s="31" t="str">
        <f t="shared" si="72"/>
        <v/>
      </c>
      <c r="BA214" s="31" t="str">
        <f t="shared" si="73"/>
        <v/>
      </c>
      <c r="BB214" s="31" t="str">
        <f t="shared" si="74"/>
        <v/>
      </c>
      <c r="BC214" s="3">
        <f t="shared" si="75"/>
        <v>0</v>
      </c>
      <c r="BD214" s="31" t="str">
        <f t="shared" si="76"/>
        <v/>
      </c>
      <c r="BE214" s="31" t="str">
        <f t="shared" si="77"/>
        <v/>
      </c>
      <c r="BF214" s="31" t="str">
        <f t="shared" si="78"/>
        <v/>
      </c>
      <c r="BG214" s="31" t="str">
        <f t="shared" si="79"/>
        <v/>
      </c>
      <c r="BH214" s="31" t="str">
        <f t="shared" si="80"/>
        <v/>
      </c>
      <c r="BI214" s="31" t="str">
        <f t="shared" si="81"/>
        <v/>
      </c>
      <c r="BJ214" s="84" t="str">
        <f t="shared" si="82"/>
        <v/>
      </c>
    </row>
    <row r="215" spans="1:62" x14ac:dyDescent="0.2">
      <c r="A215" s="48"/>
      <c r="B215" s="48"/>
      <c r="C215" s="48"/>
      <c r="D215" s="48"/>
      <c r="E215" s="48"/>
      <c r="F215" s="79"/>
      <c r="G215" s="48"/>
      <c r="H215" s="48"/>
      <c r="I215" s="49"/>
      <c r="J215" s="50"/>
      <c r="K215" s="50"/>
      <c r="L215" s="50"/>
      <c r="M215" s="50"/>
      <c r="N215" s="50"/>
      <c r="O215" s="50"/>
      <c r="P215" s="79"/>
      <c r="Q215" s="50"/>
      <c r="R215" s="79"/>
      <c r="S215" s="49"/>
      <c r="T215" s="79"/>
      <c r="U215" s="49"/>
      <c r="V215" s="49"/>
      <c r="W215" s="49"/>
      <c r="X215" s="85"/>
      <c r="Y215" s="85"/>
      <c r="Z215" s="85"/>
      <c r="AA215" s="85"/>
      <c r="AB215" s="85"/>
      <c r="AC215" s="48"/>
      <c r="AD215" s="85"/>
      <c r="AE215" s="48"/>
      <c r="AF215" s="85"/>
      <c r="AG215" s="48"/>
      <c r="AH215" s="85"/>
      <c r="AI215" s="48"/>
      <c r="AJ215" s="85"/>
      <c r="AK215" s="48"/>
      <c r="AL215" s="48"/>
      <c r="AM215" s="48"/>
      <c r="AN215" s="5" t="str">
        <f>IF(AND(ISNA((VLOOKUP(F215,'2 Maakoodit'!A:A,1,FALSE)))=TRUE,ISBLANK(F215)=FALSE),"Maakoodia ei löydy maalistalta. ","")</f>
        <v/>
      </c>
      <c r="AO215" s="5" t="str">
        <f>IF(AND(ISNA((VLOOKUP(P215,'3 Toimialat'!A:A,1,FALSE)))=TRUE,ISBLANK(P215)=FALSE),"1. toimialakoodia ei löydy toimialalistalta. ","")</f>
        <v/>
      </c>
      <c r="AP215" s="5" t="str">
        <f>IF(AND(ISNA((VLOOKUP(R215,'3 Toimialat'!A:A,1,FALSE)))=TRUE,ISBLANK(R215)=FALSE),"2. toimialakoodia ei löydy toimialalistalta. ","")</f>
        <v/>
      </c>
      <c r="AQ215" s="5" t="str">
        <f>IF(AND(ISNA((VLOOKUP(T215,'3 Toimialat'!A:A,1,FALSE)))=TRUE,ISBLANK(T215)=FALSE),"3. toimialakoodia ei löydy toimialalistalta. ","")</f>
        <v/>
      </c>
      <c r="AR215" s="31" t="str">
        <f t="shared" si="64"/>
        <v/>
      </c>
      <c r="AS215" s="31" t="str">
        <f t="shared" si="65"/>
        <v/>
      </c>
      <c r="AT215" s="31" t="str">
        <f t="shared" si="66"/>
        <v/>
      </c>
      <c r="AU215" s="31" t="str">
        <f t="shared" si="67"/>
        <v/>
      </c>
      <c r="AV215" s="31" t="str">
        <f t="shared" si="68"/>
        <v/>
      </c>
      <c r="AW215" s="31" t="str">
        <f t="shared" si="69"/>
        <v/>
      </c>
      <c r="AX215" s="31" t="str">
        <f t="shared" si="70"/>
        <v/>
      </c>
      <c r="AY215" s="31" t="str">
        <f t="shared" si="71"/>
        <v/>
      </c>
      <c r="AZ215" s="31" t="str">
        <f t="shared" si="72"/>
        <v/>
      </c>
      <c r="BA215" s="31" t="str">
        <f t="shared" si="73"/>
        <v/>
      </c>
      <c r="BB215" s="31" t="str">
        <f t="shared" si="74"/>
        <v/>
      </c>
      <c r="BC215" s="3">
        <f t="shared" si="75"/>
        <v>0</v>
      </c>
      <c r="BD215" s="31" t="str">
        <f t="shared" si="76"/>
        <v/>
      </c>
      <c r="BE215" s="31" t="str">
        <f t="shared" si="77"/>
        <v/>
      </c>
      <c r="BF215" s="31" t="str">
        <f t="shared" si="78"/>
        <v/>
      </c>
      <c r="BG215" s="31" t="str">
        <f t="shared" si="79"/>
        <v/>
      </c>
      <c r="BH215" s="31" t="str">
        <f t="shared" si="80"/>
        <v/>
      </c>
      <c r="BI215" s="31" t="str">
        <f t="shared" si="81"/>
        <v/>
      </c>
      <c r="BJ215" s="84" t="str">
        <f t="shared" si="82"/>
        <v/>
      </c>
    </row>
    <row r="216" spans="1:62" x14ac:dyDescent="0.2">
      <c r="A216" s="48"/>
      <c r="B216" s="48"/>
      <c r="C216" s="48"/>
      <c r="D216" s="48"/>
      <c r="E216" s="48"/>
      <c r="F216" s="79"/>
      <c r="G216" s="48"/>
      <c r="H216" s="48"/>
      <c r="I216" s="49"/>
      <c r="J216" s="50"/>
      <c r="K216" s="50"/>
      <c r="L216" s="50"/>
      <c r="M216" s="50"/>
      <c r="N216" s="50"/>
      <c r="O216" s="50"/>
      <c r="P216" s="79"/>
      <c r="Q216" s="50"/>
      <c r="R216" s="79"/>
      <c r="S216" s="49"/>
      <c r="T216" s="79"/>
      <c r="U216" s="49"/>
      <c r="V216" s="49"/>
      <c r="W216" s="49"/>
      <c r="X216" s="85"/>
      <c r="Y216" s="85"/>
      <c r="Z216" s="85"/>
      <c r="AA216" s="85"/>
      <c r="AB216" s="85"/>
      <c r="AC216" s="48"/>
      <c r="AD216" s="85"/>
      <c r="AE216" s="48"/>
      <c r="AF216" s="85"/>
      <c r="AG216" s="48"/>
      <c r="AH216" s="85"/>
      <c r="AI216" s="48"/>
      <c r="AJ216" s="85"/>
      <c r="AK216" s="48"/>
      <c r="AL216" s="48"/>
      <c r="AM216" s="48"/>
      <c r="AN216" s="5" t="str">
        <f>IF(AND(ISNA((VLOOKUP(F216,'2 Maakoodit'!A:A,1,FALSE)))=TRUE,ISBLANK(F216)=FALSE),"Maakoodia ei löydy maalistalta. ","")</f>
        <v/>
      </c>
      <c r="AO216" s="5" t="str">
        <f>IF(AND(ISNA((VLOOKUP(P216,'3 Toimialat'!A:A,1,FALSE)))=TRUE,ISBLANK(P216)=FALSE),"1. toimialakoodia ei löydy toimialalistalta. ","")</f>
        <v/>
      </c>
      <c r="AP216" s="5" t="str">
        <f>IF(AND(ISNA((VLOOKUP(R216,'3 Toimialat'!A:A,1,FALSE)))=TRUE,ISBLANK(R216)=FALSE),"2. toimialakoodia ei löydy toimialalistalta. ","")</f>
        <v/>
      </c>
      <c r="AQ216" s="5" t="str">
        <f>IF(AND(ISNA((VLOOKUP(T216,'3 Toimialat'!A:A,1,FALSE)))=TRUE,ISBLANK(T216)=FALSE),"3. toimialakoodia ei löydy toimialalistalta. ","")</f>
        <v/>
      </c>
      <c r="AR216" s="31" t="str">
        <f t="shared" si="64"/>
        <v/>
      </c>
      <c r="AS216" s="31" t="str">
        <f t="shared" si="65"/>
        <v/>
      </c>
      <c r="AT216" s="31" t="str">
        <f t="shared" si="66"/>
        <v/>
      </c>
      <c r="AU216" s="31" t="str">
        <f t="shared" si="67"/>
        <v/>
      </c>
      <c r="AV216" s="31" t="str">
        <f t="shared" si="68"/>
        <v/>
      </c>
      <c r="AW216" s="31" t="str">
        <f t="shared" si="69"/>
        <v/>
      </c>
      <c r="AX216" s="31" t="str">
        <f t="shared" si="70"/>
        <v/>
      </c>
      <c r="AY216" s="31" t="str">
        <f t="shared" si="71"/>
        <v/>
      </c>
      <c r="AZ216" s="31" t="str">
        <f t="shared" si="72"/>
        <v/>
      </c>
      <c r="BA216" s="31" t="str">
        <f t="shared" si="73"/>
        <v/>
      </c>
      <c r="BB216" s="31" t="str">
        <f t="shared" si="74"/>
        <v/>
      </c>
      <c r="BC216" s="3">
        <f t="shared" si="75"/>
        <v>0</v>
      </c>
      <c r="BD216" s="31" t="str">
        <f t="shared" si="76"/>
        <v/>
      </c>
      <c r="BE216" s="31" t="str">
        <f t="shared" si="77"/>
        <v/>
      </c>
      <c r="BF216" s="31" t="str">
        <f t="shared" si="78"/>
        <v/>
      </c>
      <c r="BG216" s="31" t="str">
        <f t="shared" si="79"/>
        <v/>
      </c>
      <c r="BH216" s="31" t="str">
        <f t="shared" si="80"/>
        <v/>
      </c>
      <c r="BI216" s="31" t="str">
        <f t="shared" si="81"/>
        <v/>
      </c>
      <c r="BJ216" s="84" t="str">
        <f t="shared" si="82"/>
        <v/>
      </c>
    </row>
    <row r="217" spans="1:62" x14ac:dyDescent="0.2">
      <c r="A217" s="48"/>
      <c r="B217" s="48"/>
      <c r="C217" s="48"/>
      <c r="D217" s="48"/>
      <c r="E217" s="48"/>
      <c r="F217" s="79"/>
      <c r="G217" s="48"/>
      <c r="H217" s="48"/>
      <c r="I217" s="49"/>
      <c r="J217" s="50"/>
      <c r="K217" s="50"/>
      <c r="L217" s="50"/>
      <c r="M217" s="50"/>
      <c r="N217" s="50"/>
      <c r="O217" s="50"/>
      <c r="P217" s="79"/>
      <c r="Q217" s="50"/>
      <c r="R217" s="79"/>
      <c r="S217" s="49"/>
      <c r="T217" s="79"/>
      <c r="U217" s="49"/>
      <c r="V217" s="49"/>
      <c r="W217" s="49"/>
      <c r="X217" s="85"/>
      <c r="Y217" s="85"/>
      <c r="Z217" s="85"/>
      <c r="AA217" s="85"/>
      <c r="AB217" s="85"/>
      <c r="AC217" s="48"/>
      <c r="AD217" s="85"/>
      <c r="AE217" s="48"/>
      <c r="AF217" s="85"/>
      <c r="AG217" s="48"/>
      <c r="AH217" s="85"/>
      <c r="AI217" s="48"/>
      <c r="AJ217" s="85"/>
      <c r="AK217" s="48"/>
      <c r="AL217" s="48"/>
      <c r="AM217" s="48"/>
      <c r="AN217" s="5" t="str">
        <f>IF(AND(ISNA((VLOOKUP(F217,'2 Maakoodit'!A:A,1,FALSE)))=TRUE,ISBLANK(F217)=FALSE),"Maakoodia ei löydy maalistalta. ","")</f>
        <v/>
      </c>
      <c r="AO217" s="5" t="str">
        <f>IF(AND(ISNA((VLOOKUP(P217,'3 Toimialat'!A:A,1,FALSE)))=TRUE,ISBLANK(P217)=FALSE),"1. toimialakoodia ei löydy toimialalistalta. ","")</f>
        <v/>
      </c>
      <c r="AP217" s="5" t="str">
        <f>IF(AND(ISNA((VLOOKUP(R217,'3 Toimialat'!A:A,1,FALSE)))=TRUE,ISBLANK(R217)=FALSE),"2. toimialakoodia ei löydy toimialalistalta. ","")</f>
        <v/>
      </c>
      <c r="AQ217" s="5" t="str">
        <f>IF(AND(ISNA((VLOOKUP(T217,'3 Toimialat'!A:A,1,FALSE)))=TRUE,ISBLANK(T217)=FALSE),"3. toimialakoodia ei löydy toimialalistalta. ","")</f>
        <v/>
      </c>
      <c r="AR217" s="31" t="str">
        <f t="shared" si="64"/>
        <v/>
      </c>
      <c r="AS217" s="31" t="str">
        <f t="shared" si="65"/>
        <v/>
      </c>
      <c r="AT217" s="31" t="str">
        <f t="shared" si="66"/>
        <v/>
      </c>
      <c r="AU217" s="31" t="str">
        <f t="shared" si="67"/>
        <v/>
      </c>
      <c r="AV217" s="31" t="str">
        <f t="shared" si="68"/>
        <v/>
      </c>
      <c r="AW217" s="31" t="str">
        <f t="shared" si="69"/>
        <v/>
      </c>
      <c r="AX217" s="31" t="str">
        <f t="shared" si="70"/>
        <v/>
      </c>
      <c r="AY217" s="31" t="str">
        <f t="shared" si="71"/>
        <v/>
      </c>
      <c r="AZ217" s="31" t="str">
        <f t="shared" si="72"/>
        <v/>
      </c>
      <c r="BA217" s="31" t="str">
        <f t="shared" si="73"/>
        <v/>
      </c>
      <c r="BB217" s="31" t="str">
        <f t="shared" si="74"/>
        <v/>
      </c>
      <c r="BC217" s="3">
        <f t="shared" si="75"/>
        <v>0</v>
      </c>
      <c r="BD217" s="31" t="str">
        <f t="shared" si="76"/>
        <v/>
      </c>
      <c r="BE217" s="31" t="str">
        <f t="shared" si="77"/>
        <v/>
      </c>
      <c r="BF217" s="31" t="str">
        <f t="shared" si="78"/>
        <v/>
      </c>
      <c r="BG217" s="31" t="str">
        <f t="shared" si="79"/>
        <v/>
      </c>
      <c r="BH217" s="31" t="str">
        <f t="shared" si="80"/>
        <v/>
      </c>
      <c r="BI217" s="31" t="str">
        <f t="shared" si="81"/>
        <v/>
      </c>
      <c r="BJ217" s="84" t="str">
        <f t="shared" si="82"/>
        <v/>
      </c>
    </row>
    <row r="218" spans="1:62" x14ac:dyDescent="0.2">
      <c r="A218" s="48"/>
      <c r="B218" s="48"/>
      <c r="C218" s="48"/>
      <c r="D218" s="48"/>
      <c r="E218" s="48"/>
      <c r="F218" s="79"/>
      <c r="G218" s="48"/>
      <c r="H218" s="48"/>
      <c r="I218" s="49"/>
      <c r="J218" s="50"/>
      <c r="K218" s="50"/>
      <c r="L218" s="50"/>
      <c r="M218" s="50"/>
      <c r="N218" s="50"/>
      <c r="O218" s="50"/>
      <c r="P218" s="79"/>
      <c r="Q218" s="50"/>
      <c r="R218" s="79"/>
      <c r="S218" s="49"/>
      <c r="T218" s="79"/>
      <c r="U218" s="49"/>
      <c r="V218" s="49"/>
      <c r="W218" s="49"/>
      <c r="X218" s="85"/>
      <c r="Y218" s="85"/>
      <c r="Z218" s="85"/>
      <c r="AA218" s="85"/>
      <c r="AB218" s="85"/>
      <c r="AC218" s="48"/>
      <c r="AD218" s="85"/>
      <c r="AE218" s="48"/>
      <c r="AF218" s="85"/>
      <c r="AG218" s="48"/>
      <c r="AH218" s="85"/>
      <c r="AI218" s="48"/>
      <c r="AJ218" s="85"/>
      <c r="AK218" s="48"/>
      <c r="AL218" s="48"/>
      <c r="AM218" s="48"/>
      <c r="AN218" s="5" t="str">
        <f>IF(AND(ISNA((VLOOKUP(F218,'2 Maakoodit'!A:A,1,FALSE)))=TRUE,ISBLANK(F218)=FALSE),"Maakoodia ei löydy maalistalta. ","")</f>
        <v/>
      </c>
      <c r="AO218" s="5" t="str">
        <f>IF(AND(ISNA((VLOOKUP(P218,'3 Toimialat'!A:A,1,FALSE)))=TRUE,ISBLANK(P218)=FALSE),"1. toimialakoodia ei löydy toimialalistalta. ","")</f>
        <v/>
      </c>
      <c r="AP218" s="5" t="str">
        <f>IF(AND(ISNA((VLOOKUP(R218,'3 Toimialat'!A:A,1,FALSE)))=TRUE,ISBLANK(R218)=FALSE),"2. toimialakoodia ei löydy toimialalistalta. ","")</f>
        <v/>
      </c>
      <c r="AQ218" s="5" t="str">
        <f>IF(AND(ISNA((VLOOKUP(T218,'3 Toimialat'!A:A,1,FALSE)))=TRUE,ISBLANK(T218)=FALSE),"3. toimialakoodia ei löydy toimialalistalta. ","")</f>
        <v/>
      </c>
      <c r="AR218" s="31" t="str">
        <f t="shared" si="64"/>
        <v/>
      </c>
      <c r="AS218" s="31" t="str">
        <f t="shared" si="65"/>
        <v/>
      </c>
      <c r="AT218" s="31" t="str">
        <f t="shared" si="66"/>
        <v/>
      </c>
      <c r="AU218" s="31" t="str">
        <f t="shared" si="67"/>
        <v/>
      </c>
      <c r="AV218" s="31" t="str">
        <f t="shared" si="68"/>
        <v/>
      </c>
      <c r="AW218" s="31" t="str">
        <f t="shared" si="69"/>
        <v/>
      </c>
      <c r="AX218" s="31" t="str">
        <f t="shared" si="70"/>
        <v/>
      </c>
      <c r="AY218" s="31" t="str">
        <f t="shared" si="71"/>
        <v/>
      </c>
      <c r="AZ218" s="31" t="str">
        <f t="shared" si="72"/>
        <v/>
      </c>
      <c r="BA218" s="31" t="str">
        <f t="shared" si="73"/>
        <v/>
      </c>
      <c r="BB218" s="31" t="str">
        <f t="shared" si="74"/>
        <v/>
      </c>
      <c r="BC218" s="3">
        <f t="shared" si="75"/>
        <v>0</v>
      </c>
      <c r="BD218" s="31" t="str">
        <f t="shared" si="76"/>
        <v/>
      </c>
      <c r="BE218" s="31" t="str">
        <f t="shared" si="77"/>
        <v/>
      </c>
      <c r="BF218" s="31" t="str">
        <f t="shared" si="78"/>
        <v/>
      </c>
      <c r="BG218" s="31" t="str">
        <f t="shared" si="79"/>
        <v/>
      </c>
      <c r="BH218" s="31" t="str">
        <f t="shared" si="80"/>
        <v/>
      </c>
      <c r="BI218" s="31" t="str">
        <f t="shared" si="81"/>
        <v/>
      </c>
      <c r="BJ218" s="84" t="str">
        <f t="shared" si="82"/>
        <v/>
      </c>
    </row>
    <row r="219" spans="1:62" x14ac:dyDescent="0.2">
      <c r="A219" s="48"/>
      <c r="B219" s="48"/>
      <c r="C219" s="48"/>
      <c r="D219" s="48"/>
      <c r="E219" s="48"/>
      <c r="F219" s="79"/>
      <c r="G219" s="48"/>
      <c r="H219" s="48"/>
      <c r="I219" s="49"/>
      <c r="J219" s="50"/>
      <c r="K219" s="50"/>
      <c r="L219" s="50"/>
      <c r="M219" s="50"/>
      <c r="N219" s="50"/>
      <c r="O219" s="50"/>
      <c r="P219" s="79"/>
      <c r="Q219" s="50"/>
      <c r="R219" s="79"/>
      <c r="S219" s="49"/>
      <c r="T219" s="79"/>
      <c r="U219" s="49"/>
      <c r="V219" s="49"/>
      <c r="W219" s="49"/>
      <c r="X219" s="85"/>
      <c r="Y219" s="85"/>
      <c r="Z219" s="85"/>
      <c r="AA219" s="85"/>
      <c r="AB219" s="85"/>
      <c r="AC219" s="48"/>
      <c r="AD219" s="85"/>
      <c r="AE219" s="48"/>
      <c r="AF219" s="85"/>
      <c r="AG219" s="48"/>
      <c r="AH219" s="85"/>
      <c r="AI219" s="48"/>
      <c r="AJ219" s="85"/>
      <c r="AK219" s="48"/>
      <c r="AL219" s="48"/>
      <c r="AM219" s="48"/>
      <c r="AN219" s="5" t="str">
        <f>IF(AND(ISNA((VLOOKUP(F219,'2 Maakoodit'!A:A,1,FALSE)))=TRUE,ISBLANK(F219)=FALSE),"Maakoodia ei löydy maalistalta. ","")</f>
        <v/>
      </c>
      <c r="AO219" s="5" t="str">
        <f>IF(AND(ISNA((VLOOKUP(P219,'3 Toimialat'!A:A,1,FALSE)))=TRUE,ISBLANK(P219)=FALSE),"1. toimialakoodia ei löydy toimialalistalta. ","")</f>
        <v/>
      </c>
      <c r="AP219" s="5" t="str">
        <f>IF(AND(ISNA((VLOOKUP(R219,'3 Toimialat'!A:A,1,FALSE)))=TRUE,ISBLANK(R219)=FALSE),"2. toimialakoodia ei löydy toimialalistalta. ","")</f>
        <v/>
      </c>
      <c r="AQ219" s="5" t="str">
        <f>IF(AND(ISNA((VLOOKUP(T219,'3 Toimialat'!A:A,1,FALSE)))=TRUE,ISBLANK(T219)=FALSE),"3. toimialakoodia ei löydy toimialalistalta. ","")</f>
        <v/>
      </c>
      <c r="AR219" s="31" t="str">
        <f t="shared" si="64"/>
        <v/>
      </c>
      <c r="AS219" s="31" t="str">
        <f t="shared" si="65"/>
        <v/>
      </c>
      <c r="AT219" s="31" t="str">
        <f t="shared" si="66"/>
        <v/>
      </c>
      <c r="AU219" s="31" t="str">
        <f t="shared" si="67"/>
        <v/>
      </c>
      <c r="AV219" s="31" t="str">
        <f t="shared" si="68"/>
        <v/>
      </c>
      <c r="AW219" s="31" t="str">
        <f t="shared" si="69"/>
        <v/>
      </c>
      <c r="AX219" s="31" t="str">
        <f t="shared" si="70"/>
        <v/>
      </c>
      <c r="AY219" s="31" t="str">
        <f t="shared" si="71"/>
        <v/>
      </c>
      <c r="AZ219" s="31" t="str">
        <f t="shared" si="72"/>
        <v/>
      </c>
      <c r="BA219" s="31" t="str">
        <f t="shared" si="73"/>
        <v/>
      </c>
      <c r="BB219" s="31" t="str">
        <f t="shared" si="74"/>
        <v/>
      </c>
      <c r="BC219" s="3">
        <f t="shared" si="75"/>
        <v>0</v>
      </c>
      <c r="BD219" s="31" t="str">
        <f t="shared" si="76"/>
        <v/>
      </c>
      <c r="BE219" s="31" t="str">
        <f t="shared" si="77"/>
        <v/>
      </c>
      <c r="BF219" s="31" t="str">
        <f t="shared" si="78"/>
        <v/>
      </c>
      <c r="BG219" s="31" t="str">
        <f t="shared" si="79"/>
        <v/>
      </c>
      <c r="BH219" s="31" t="str">
        <f t="shared" si="80"/>
        <v/>
      </c>
      <c r="BI219" s="31" t="str">
        <f t="shared" si="81"/>
        <v/>
      </c>
      <c r="BJ219" s="84" t="str">
        <f t="shared" si="82"/>
        <v/>
      </c>
    </row>
    <row r="220" spans="1:62" x14ac:dyDescent="0.2">
      <c r="A220" s="48"/>
      <c r="B220" s="48"/>
      <c r="C220" s="48"/>
      <c r="D220" s="48"/>
      <c r="E220" s="48"/>
      <c r="F220" s="79"/>
      <c r="G220" s="48"/>
      <c r="H220" s="48"/>
      <c r="I220" s="49"/>
      <c r="J220" s="50"/>
      <c r="K220" s="50"/>
      <c r="L220" s="50"/>
      <c r="M220" s="50"/>
      <c r="N220" s="50"/>
      <c r="O220" s="50"/>
      <c r="P220" s="79"/>
      <c r="Q220" s="50"/>
      <c r="R220" s="79"/>
      <c r="S220" s="49"/>
      <c r="T220" s="79"/>
      <c r="U220" s="49"/>
      <c r="V220" s="49"/>
      <c r="W220" s="49"/>
      <c r="X220" s="85"/>
      <c r="Y220" s="85"/>
      <c r="Z220" s="85"/>
      <c r="AA220" s="85"/>
      <c r="AB220" s="85"/>
      <c r="AC220" s="48"/>
      <c r="AD220" s="85"/>
      <c r="AE220" s="48"/>
      <c r="AF220" s="85"/>
      <c r="AG220" s="48"/>
      <c r="AH220" s="85"/>
      <c r="AI220" s="48"/>
      <c r="AJ220" s="85"/>
      <c r="AK220" s="48"/>
      <c r="AL220" s="48"/>
      <c r="AM220" s="48"/>
      <c r="AN220" s="5" t="str">
        <f>IF(AND(ISNA((VLOOKUP(F220,'2 Maakoodit'!A:A,1,FALSE)))=TRUE,ISBLANK(F220)=FALSE),"Maakoodia ei löydy maalistalta. ","")</f>
        <v/>
      </c>
      <c r="AO220" s="5" t="str">
        <f>IF(AND(ISNA((VLOOKUP(P220,'3 Toimialat'!A:A,1,FALSE)))=TRUE,ISBLANK(P220)=FALSE),"1. toimialakoodia ei löydy toimialalistalta. ","")</f>
        <v/>
      </c>
      <c r="AP220" s="5" t="str">
        <f>IF(AND(ISNA((VLOOKUP(R220,'3 Toimialat'!A:A,1,FALSE)))=TRUE,ISBLANK(R220)=FALSE),"2. toimialakoodia ei löydy toimialalistalta. ","")</f>
        <v/>
      </c>
      <c r="AQ220" s="5" t="str">
        <f>IF(AND(ISNA((VLOOKUP(T220,'3 Toimialat'!A:A,1,FALSE)))=TRUE,ISBLANK(T220)=FALSE),"3. toimialakoodia ei löydy toimialalistalta. ","")</f>
        <v/>
      </c>
      <c r="AR220" s="31" t="str">
        <f t="shared" si="64"/>
        <v/>
      </c>
      <c r="AS220" s="31" t="str">
        <f t="shared" si="65"/>
        <v/>
      </c>
      <c r="AT220" s="31" t="str">
        <f t="shared" si="66"/>
        <v/>
      </c>
      <c r="AU220" s="31" t="str">
        <f t="shared" si="67"/>
        <v/>
      </c>
      <c r="AV220" s="31" t="str">
        <f t="shared" si="68"/>
        <v/>
      </c>
      <c r="AW220" s="31" t="str">
        <f t="shared" si="69"/>
        <v/>
      </c>
      <c r="AX220" s="31" t="str">
        <f t="shared" si="70"/>
        <v/>
      </c>
      <c r="AY220" s="31" t="str">
        <f t="shared" si="71"/>
        <v/>
      </c>
      <c r="AZ220" s="31" t="str">
        <f t="shared" si="72"/>
        <v/>
      </c>
      <c r="BA220" s="31" t="str">
        <f t="shared" si="73"/>
        <v/>
      </c>
      <c r="BB220" s="31" t="str">
        <f t="shared" si="74"/>
        <v/>
      </c>
      <c r="BC220" s="3">
        <f t="shared" si="75"/>
        <v>0</v>
      </c>
      <c r="BD220" s="31" t="str">
        <f t="shared" si="76"/>
        <v/>
      </c>
      <c r="BE220" s="31" t="str">
        <f t="shared" si="77"/>
        <v/>
      </c>
      <c r="BF220" s="31" t="str">
        <f t="shared" si="78"/>
        <v/>
      </c>
      <c r="BG220" s="31" t="str">
        <f t="shared" si="79"/>
        <v/>
      </c>
      <c r="BH220" s="31" t="str">
        <f t="shared" si="80"/>
        <v/>
      </c>
      <c r="BI220" s="31" t="str">
        <f t="shared" si="81"/>
        <v/>
      </c>
      <c r="BJ220" s="84" t="str">
        <f t="shared" si="82"/>
        <v/>
      </c>
    </row>
    <row r="221" spans="1:62" x14ac:dyDescent="0.2">
      <c r="A221" s="48"/>
      <c r="B221" s="48"/>
      <c r="C221" s="48"/>
      <c r="D221" s="48"/>
      <c r="E221" s="48"/>
      <c r="F221" s="79"/>
      <c r="G221" s="48"/>
      <c r="H221" s="48"/>
      <c r="I221" s="49"/>
      <c r="J221" s="50"/>
      <c r="K221" s="50"/>
      <c r="L221" s="50"/>
      <c r="M221" s="50"/>
      <c r="N221" s="50"/>
      <c r="O221" s="50"/>
      <c r="P221" s="79"/>
      <c r="Q221" s="50"/>
      <c r="R221" s="79"/>
      <c r="S221" s="49"/>
      <c r="T221" s="79"/>
      <c r="U221" s="49"/>
      <c r="V221" s="49"/>
      <c r="W221" s="49"/>
      <c r="X221" s="85"/>
      <c r="Y221" s="85"/>
      <c r="Z221" s="85"/>
      <c r="AA221" s="85"/>
      <c r="AB221" s="85"/>
      <c r="AC221" s="48"/>
      <c r="AD221" s="85"/>
      <c r="AE221" s="48"/>
      <c r="AF221" s="85"/>
      <c r="AG221" s="48"/>
      <c r="AH221" s="85"/>
      <c r="AI221" s="48"/>
      <c r="AJ221" s="85"/>
      <c r="AK221" s="48"/>
      <c r="AL221" s="48"/>
      <c r="AM221" s="48"/>
      <c r="AN221" s="5" t="str">
        <f>IF(AND(ISNA((VLOOKUP(F221,'2 Maakoodit'!A:A,1,FALSE)))=TRUE,ISBLANK(F221)=FALSE),"Maakoodia ei löydy maalistalta. ","")</f>
        <v/>
      </c>
      <c r="AO221" s="5" t="str">
        <f>IF(AND(ISNA((VLOOKUP(P221,'3 Toimialat'!A:A,1,FALSE)))=TRUE,ISBLANK(P221)=FALSE),"1. toimialakoodia ei löydy toimialalistalta. ","")</f>
        <v/>
      </c>
      <c r="AP221" s="5" t="str">
        <f>IF(AND(ISNA((VLOOKUP(R221,'3 Toimialat'!A:A,1,FALSE)))=TRUE,ISBLANK(R221)=FALSE),"2. toimialakoodia ei löydy toimialalistalta. ","")</f>
        <v/>
      </c>
      <c r="AQ221" s="5" t="str">
        <f>IF(AND(ISNA((VLOOKUP(T221,'3 Toimialat'!A:A,1,FALSE)))=TRUE,ISBLANK(T221)=FALSE),"3. toimialakoodia ei löydy toimialalistalta. ","")</f>
        <v/>
      </c>
      <c r="AR221" s="31" t="str">
        <f t="shared" si="64"/>
        <v/>
      </c>
      <c r="AS221" s="31" t="str">
        <f t="shared" si="65"/>
        <v/>
      </c>
      <c r="AT221" s="31" t="str">
        <f t="shared" si="66"/>
        <v/>
      </c>
      <c r="AU221" s="31" t="str">
        <f t="shared" si="67"/>
        <v/>
      </c>
      <c r="AV221" s="31" t="str">
        <f t="shared" si="68"/>
        <v/>
      </c>
      <c r="AW221" s="31" t="str">
        <f t="shared" si="69"/>
        <v/>
      </c>
      <c r="AX221" s="31" t="str">
        <f t="shared" si="70"/>
        <v/>
      </c>
      <c r="AY221" s="31" t="str">
        <f t="shared" si="71"/>
        <v/>
      </c>
      <c r="AZ221" s="31" t="str">
        <f t="shared" si="72"/>
        <v/>
      </c>
      <c r="BA221" s="31" t="str">
        <f t="shared" si="73"/>
        <v/>
      </c>
      <c r="BB221" s="31" t="str">
        <f t="shared" si="74"/>
        <v/>
      </c>
      <c r="BC221" s="3">
        <f t="shared" si="75"/>
        <v>0</v>
      </c>
      <c r="BD221" s="31" t="str">
        <f t="shared" si="76"/>
        <v/>
      </c>
      <c r="BE221" s="31" t="str">
        <f t="shared" si="77"/>
        <v/>
      </c>
      <c r="BF221" s="31" t="str">
        <f t="shared" si="78"/>
        <v/>
      </c>
      <c r="BG221" s="31" t="str">
        <f t="shared" si="79"/>
        <v/>
      </c>
      <c r="BH221" s="31" t="str">
        <f t="shared" si="80"/>
        <v/>
      </c>
      <c r="BI221" s="31" t="str">
        <f t="shared" si="81"/>
        <v/>
      </c>
      <c r="BJ221" s="84" t="str">
        <f t="shared" si="82"/>
        <v/>
      </c>
    </row>
    <row r="222" spans="1:62" x14ac:dyDescent="0.2">
      <c r="A222" s="48"/>
      <c r="B222" s="48"/>
      <c r="C222" s="48"/>
      <c r="D222" s="48"/>
      <c r="E222" s="48"/>
      <c r="F222" s="79"/>
      <c r="G222" s="48"/>
      <c r="H222" s="48"/>
      <c r="I222" s="49"/>
      <c r="J222" s="50"/>
      <c r="K222" s="50"/>
      <c r="L222" s="50"/>
      <c r="M222" s="50"/>
      <c r="N222" s="50"/>
      <c r="O222" s="50"/>
      <c r="P222" s="79"/>
      <c r="Q222" s="50"/>
      <c r="R222" s="79"/>
      <c r="S222" s="49"/>
      <c r="T222" s="79"/>
      <c r="U222" s="49"/>
      <c r="V222" s="49"/>
      <c r="W222" s="49"/>
      <c r="X222" s="85"/>
      <c r="Y222" s="85"/>
      <c r="Z222" s="85"/>
      <c r="AA222" s="85"/>
      <c r="AB222" s="85"/>
      <c r="AC222" s="48"/>
      <c r="AD222" s="85"/>
      <c r="AE222" s="48"/>
      <c r="AF222" s="85"/>
      <c r="AG222" s="48"/>
      <c r="AH222" s="85"/>
      <c r="AI222" s="48"/>
      <c r="AJ222" s="85"/>
      <c r="AK222" s="48"/>
      <c r="AL222" s="48"/>
      <c r="AM222" s="48"/>
      <c r="AN222" s="5" t="str">
        <f>IF(AND(ISNA((VLOOKUP(F222,'2 Maakoodit'!A:A,1,FALSE)))=TRUE,ISBLANK(F222)=FALSE),"Maakoodia ei löydy maalistalta. ","")</f>
        <v/>
      </c>
      <c r="AO222" s="5" t="str">
        <f>IF(AND(ISNA((VLOOKUP(P222,'3 Toimialat'!A:A,1,FALSE)))=TRUE,ISBLANK(P222)=FALSE),"1. toimialakoodia ei löydy toimialalistalta. ","")</f>
        <v/>
      </c>
      <c r="AP222" s="5" t="str">
        <f>IF(AND(ISNA((VLOOKUP(R222,'3 Toimialat'!A:A,1,FALSE)))=TRUE,ISBLANK(R222)=FALSE),"2. toimialakoodia ei löydy toimialalistalta. ","")</f>
        <v/>
      </c>
      <c r="AQ222" s="5" t="str">
        <f>IF(AND(ISNA((VLOOKUP(T222,'3 Toimialat'!A:A,1,FALSE)))=TRUE,ISBLANK(T222)=FALSE),"3. toimialakoodia ei löydy toimialalistalta. ","")</f>
        <v/>
      </c>
      <c r="AR222" s="31" t="str">
        <f t="shared" si="64"/>
        <v/>
      </c>
      <c r="AS222" s="31" t="str">
        <f t="shared" si="65"/>
        <v/>
      </c>
      <c r="AT222" s="31" t="str">
        <f t="shared" si="66"/>
        <v/>
      </c>
      <c r="AU222" s="31" t="str">
        <f t="shared" si="67"/>
        <v/>
      </c>
      <c r="AV222" s="31" t="str">
        <f t="shared" si="68"/>
        <v/>
      </c>
      <c r="AW222" s="31" t="str">
        <f t="shared" si="69"/>
        <v/>
      </c>
      <c r="AX222" s="31" t="str">
        <f t="shared" si="70"/>
        <v/>
      </c>
      <c r="AY222" s="31" t="str">
        <f t="shared" si="71"/>
        <v/>
      </c>
      <c r="AZ222" s="31" t="str">
        <f t="shared" si="72"/>
        <v/>
      </c>
      <c r="BA222" s="31" t="str">
        <f t="shared" si="73"/>
        <v/>
      </c>
      <c r="BB222" s="31" t="str">
        <f t="shared" si="74"/>
        <v/>
      </c>
      <c r="BC222" s="3">
        <f t="shared" si="75"/>
        <v>0</v>
      </c>
      <c r="BD222" s="31" t="str">
        <f t="shared" si="76"/>
        <v/>
      </c>
      <c r="BE222" s="31" t="str">
        <f t="shared" si="77"/>
        <v/>
      </c>
      <c r="BF222" s="31" t="str">
        <f t="shared" si="78"/>
        <v/>
      </c>
      <c r="BG222" s="31" t="str">
        <f t="shared" si="79"/>
        <v/>
      </c>
      <c r="BH222" s="31" t="str">
        <f t="shared" si="80"/>
        <v/>
      </c>
      <c r="BI222" s="31" t="str">
        <f t="shared" si="81"/>
        <v/>
      </c>
      <c r="BJ222" s="84" t="str">
        <f t="shared" si="82"/>
        <v/>
      </c>
    </row>
    <row r="223" spans="1:62" x14ac:dyDescent="0.2">
      <c r="A223" s="48"/>
      <c r="B223" s="48"/>
      <c r="C223" s="48"/>
      <c r="D223" s="48"/>
      <c r="E223" s="48"/>
      <c r="F223" s="79"/>
      <c r="G223" s="48"/>
      <c r="H223" s="48"/>
      <c r="I223" s="49"/>
      <c r="J223" s="50"/>
      <c r="K223" s="50"/>
      <c r="L223" s="50"/>
      <c r="M223" s="50"/>
      <c r="N223" s="50"/>
      <c r="O223" s="50"/>
      <c r="P223" s="79"/>
      <c r="Q223" s="50"/>
      <c r="R223" s="79"/>
      <c r="S223" s="49"/>
      <c r="T223" s="79"/>
      <c r="U223" s="49"/>
      <c r="V223" s="49"/>
      <c r="W223" s="49"/>
      <c r="X223" s="85"/>
      <c r="Y223" s="85"/>
      <c r="Z223" s="85"/>
      <c r="AA223" s="85"/>
      <c r="AB223" s="85"/>
      <c r="AC223" s="48"/>
      <c r="AD223" s="85"/>
      <c r="AE223" s="48"/>
      <c r="AF223" s="85"/>
      <c r="AG223" s="48"/>
      <c r="AH223" s="85"/>
      <c r="AI223" s="48"/>
      <c r="AJ223" s="85"/>
      <c r="AK223" s="48"/>
      <c r="AL223" s="48"/>
      <c r="AM223" s="48"/>
      <c r="AN223" s="5" t="str">
        <f>IF(AND(ISNA((VLOOKUP(F223,'2 Maakoodit'!A:A,1,FALSE)))=TRUE,ISBLANK(F223)=FALSE),"Maakoodia ei löydy maalistalta. ","")</f>
        <v/>
      </c>
      <c r="AO223" s="5" t="str">
        <f>IF(AND(ISNA((VLOOKUP(P223,'3 Toimialat'!A:A,1,FALSE)))=TRUE,ISBLANK(P223)=FALSE),"1. toimialakoodia ei löydy toimialalistalta. ","")</f>
        <v/>
      </c>
      <c r="AP223" s="5" t="str">
        <f>IF(AND(ISNA((VLOOKUP(R223,'3 Toimialat'!A:A,1,FALSE)))=TRUE,ISBLANK(R223)=FALSE),"2. toimialakoodia ei löydy toimialalistalta. ","")</f>
        <v/>
      </c>
      <c r="AQ223" s="5" t="str">
        <f>IF(AND(ISNA((VLOOKUP(T223,'3 Toimialat'!A:A,1,FALSE)))=TRUE,ISBLANK(T223)=FALSE),"3. toimialakoodia ei löydy toimialalistalta. ","")</f>
        <v/>
      </c>
      <c r="AR223" s="31" t="str">
        <f t="shared" si="64"/>
        <v/>
      </c>
      <c r="AS223" s="31" t="str">
        <f t="shared" si="65"/>
        <v/>
      </c>
      <c r="AT223" s="31" t="str">
        <f t="shared" si="66"/>
        <v/>
      </c>
      <c r="AU223" s="31" t="str">
        <f t="shared" si="67"/>
        <v/>
      </c>
      <c r="AV223" s="31" t="str">
        <f t="shared" si="68"/>
        <v/>
      </c>
      <c r="AW223" s="31" t="str">
        <f t="shared" si="69"/>
        <v/>
      </c>
      <c r="AX223" s="31" t="str">
        <f t="shared" si="70"/>
        <v/>
      </c>
      <c r="AY223" s="31" t="str">
        <f t="shared" si="71"/>
        <v/>
      </c>
      <c r="AZ223" s="31" t="str">
        <f t="shared" si="72"/>
        <v/>
      </c>
      <c r="BA223" s="31" t="str">
        <f t="shared" si="73"/>
        <v/>
      </c>
      <c r="BB223" s="31" t="str">
        <f t="shared" si="74"/>
        <v/>
      </c>
      <c r="BC223" s="3">
        <f t="shared" si="75"/>
        <v>0</v>
      </c>
      <c r="BD223" s="31" t="str">
        <f t="shared" si="76"/>
        <v/>
      </c>
      <c r="BE223" s="31" t="str">
        <f t="shared" si="77"/>
        <v/>
      </c>
      <c r="BF223" s="31" t="str">
        <f t="shared" si="78"/>
        <v/>
      </c>
      <c r="BG223" s="31" t="str">
        <f t="shared" si="79"/>
        <v/>
      </c>
      <c r="BH223" s="31" t="str">
        <f t="shared" si="80"/>
        <v/>
      </c>
      <c r="BI223" s="31" t="str">
        <f t="shared" si="81"/>
        <v/>
      </c>
      <c r="BJ223" s="84" t="str">
        <f t="shared" si="82"/>
        <v/>
      </c>
    </row>
    <row r="224" spans="1:62" x14ac:dyDescent="0.2">
      <c r="A224" s="48"/>
      <c r="B224" s="48"/>
      <c r="C224" s="48"/>
      <c r="D224" s="48"/>
      <c r="E224" s="48"/>
      <c r="F224" s="79"/>
      <c r="G224" s="48"/>
      <c r="H224" s="48"/>
      <c r="I224" s="49"/>
      <c r="J224" s="50"/>
      <c r="K224" s="50"/>
      <c r="L224" s="50"/>
      <c r="M224" s="50"/>
      <c r="N224" s="50"/>
      <c r="O224" s="50"/>
      <c r="P224" s="79"/>
      <c r="Q224" s="50"/>
      <c r="R224" s="79"/>
      <c r="S224" s="49"/>
      <c r="T224" s="79"/>
      <c r="U224" s="49"/>
      <c r="V224" s="49"/>
      <c r="W224" s="49"/>
      <c r="X224" s="85"/>
      <c r="Y224" s="85"/>
      <c r="Z224" s="85"/>
      <c r="AA224" s="85"/>
      <c r="AB224" s="85"/>
      <c r="AC224" s="48"/>
      <c r="AD224" s="85"/>
      <c r="AE224" s="48"/>
      <c r="AF224" s="85"/>
      <c r="AG224" s="48"/>
      <c r="AH224" s="85"/>
      <c r="AI224" s="48"/>
      <c r="AJ224" s="85"/>
      <c r="AK224" s="48"/>
      <c r="AL224" s="48"/>
      <c r="AM224" s="48"/>
      <c r="AN224" s="5" t="str">
        <f>IF(AND(ISNA((VLOOKUP(F224,'2 Maakoodit'!A:A,1,FALSE)))=TRUE,ISBLANK(F224)=FALSE),"Maakoodia ei löydy maalistalta. ","")</f>
        <v/>
      </c>
      <c r="AO224" s="5" t="str">
        <f>IF(AND(ISNA((VLOOKUP(P224,'3 Toimialat'!A:A,1,FALSE)))=TRUE,ISBLANK(P224)=FALSE),"1. toimialakoodia ei löydy toimialalistalta. ","")</f>
        <v/>
      </c>
      <c r="AP224" s="5" t="str">
        <f>IF(AND(ISNA((VLOOKUP(R224,'3 Toimialat'!A:A,1,FALSE)))=TRUE,ISBLANK(R224)=FALSE),"2. toimialakoodia ei löydy toimialalistalta. ","")</f>
        <v/>
      </c>
      <c r="AQ224" s="5" t="str">
        <f>IF(AND(ISNA((VLOOKUP(T224,'3 Toimialat'!A:A,1,FALSE)))=TRUE,ISBLANK(T224)=FALSE),"3. toimialakoodia ei löydy toimialalistalta. ","")</f>
        <v/>
      </c>
      <c r="AR224" s="31" t="str">
        <f t="shared" si="64"/>
        <v/>
      </c>
      <c r="AS224" s="31" t="str">
        <f t="shared" si="65"/>
        <v/>
      </c>
      <c r="AT224" s="31" t="str">
        <f t="shared" si="66"/>
        <v/>
      </c>
      <c r="AU224" s="31" t="str">
        <f t="shared" si="67"/>
        <v/>
      </c>
      <c r="AV224" s="31" t="str">
        <f t="shared" si="68"/>
        <v/>
      </c>
      <c r="AW224" s="31" t="str">
        <f t="shared" si="69"/>
        <v/>
      </c>
      <c r="AX224" s="31" t="str">
        <f t="shared" si="70"/>
        <v/>
      </c>
      <c r="AY224" s="31" t="str">
        <f t="shared" si="71"/>
        <v/>
      </c>
      <c r="AZ224" s="31" t="str">
        <f t="shared" si="72"/>
        <v/>
      </c>
      <c r="BA224" s="31" t="str">
        <f t="shared" si="73"/>
        <v/>
      </c>
      <c r="BB224" s="31" t="str">
        <f t="shared" si="74"/>
        <v/>
      </c>
      <c r="BC224" s="3">
        <f t="shared" si="75"/>
        <v>0</v>
      </c>
      <c r="BD224" s="31" t="str">
        <f t="shared" si="76"/>
        <v/>
      </c>
      <c r="BE224" s="31" t="str">
        <f t="shared" si="77"/>
        <v/>
      </c>
      <c r="BF224" s="31" t="str">
        <f t="shared" si="78"/>
        <v/>
      </c>
      <c r="BG224" s="31" t="str">
        <f t="shared" si="79"/>
        <v/>
      </c>
      <c r="BH224" s="31" t="str">
        <f t="shared" si="80"/>
        <v/>
      </c>
      <c r="BI224" s="31" t="str">
        <f t="shared" si="81"/>
        <v/>
      </c>
      <c r="BJ224" s="84" t="str">
        <f t="shared" si="82"/>
        <v/>
      </c>
    </row>
    <row r="225" spans="1:62" x14ac:dyDescent="0.2">
      <c r="A225" s="48"/>
      <c r="B225" s="48"/>
      <c r="C225" s="48"/>
      <c r="D225" s="48"/>
      <c r="E225" s="48"/>
      <c r="F225" s="79"/>
      <c r="G225" s="48"/>
      <c r="H225" s="48"/>
      <c r="I225" s="49"/>
      <c r="J225" s="50"/>
      <c r="K225" s="50"/>
      <c r="L225" s="50"/>
      <c r="M225" s="50"/>
      <c r="N225" s="50"/>
      <c r="O225" s="50"/>
      <c r="P225" s="79"/>
      <c r="Q225" s="50"/>
      <c r="R225" s="79"/>
      <c r="S225" s="49"/>
      <c r="T225" s="79"/>
      <c r="U225" s="49"/>
      <c r="V225" s="49"/>
      <c r="W225" s="49"/>
      <c r="X225" s="85"/>
      <c r="Y225" s="85"/>
      <c r="Z225" s="85"/>
      <c r="AA225" s="85"/>
      <c r="AB225" s="85"/>
      <c r="AC225" s="48"/>
      <c r="AD225" s="85"/>
      <c r="AE225" s="48"/>
      <c r="AF225" s="85"/>
      <c r="AG225" s="48"/>
      <c r="AH225" s="85"/>
      <c r="AI225" s="48"/>
      <c r="AJ225" s="85"/>
      <c r="AK225" s="48"/>
      <c r="AL225" s="48"/>
      <c r="AM225" s="48"/>
      <c r="AN225" s="5" t="str">
        <f>IF(AND(ISNA((VLOOKUP(F225,'2 Maakoodit'!A:A,1,FALSE)))=TRUE,ISBLANK(F225)=FALSE),"Maakoodia ei löydy maalistalta. ","")</f>
        <v/>
      </c>
      <c r="AO225" s="5" t="str">
        <f>IF(AND(ISNA((VLOOKUP(P225,'3 Toimialat'!A:A,1,FALSE)))=TRUE,ISBLANK(P225)=FALSE),"1. toimialakoodia ei löydy toimialalistalta. ","")</f>
        <v/>
      </c>
      <c r="AP225" s="5" t="str">
        <f>IF(AND(ISNA((VLOOKUP(R225,'3 Toimialat'!A:A,1,FALSE)))=TRUE,ISBLANK(R225)=FALSE),"2. toimialakoodia ei löydy toimialalistalta. ","")</f>
        <v/>
      </c>
      <c r="AQ225" s="5" t="str">
        <f>IF(AND(ISNA((VLOOKUP(T225,'3 Toimialat'!A:A,1,FALSE)))=TRUE,ISBLANK(T225)=FALSE),"3. toimialakoodia ei löydy toimialalistalta. ","")</f>
        <v/>
      </c>
      <c r="AR225" s="31" t="str">
        <f t="shared" si="64"/>
        <v/>
      </c>
      <c r="AS225" s="31" t="str">
        <f t="shared" si="65"/>
        <v/>
      </c>
      <c r="AT225" s="31" t="str">
        <f t="shared" si="66"/>
        <v/>
      </c>
      <c r="AU225" s="31" t="str">
        <f t="shared" si="67"/>
        <v/>
      </c>
      <c r="AV225" s="31" t="str">
        <f t="shared" si="68"/>
        <v/>
      </c>
      <c r="AW225" s="31" t="str">
        <f t="shared" si="69"/>
        <v/>
      </c>
      <c r="AX225" s="31" t="str">
        <f t="shared" si="70"/>
        <v/>
      </c>
      <c r="AY225" s="31" t="str">
        <f t="shared" si="71"/>
        <v/>
      </c>
      <c r="AZ225" s="31" t="str">
        <f t="shared" si="72"/>
        <v/>
      </c>
      <c r="BA225" s="31" t="str">
        <f t="shared" si="73"/>
        <v/>
      </c>
      <c r="BB225" s="31" t="str">
        <f t="shared" si="74"/>
        <v/>
      </c>
      <c r="BC225" s="3">
        <f t="shared" si="75"/>
        <v>0</v>
      </c>
      <c r="BD225" s="31" t="str">
        <f t="shared" si="76"/>
        <v/>
      </c>
      <c r="BE225" s="31" t="str">
        <f t="shared" si="77"/>
        <v/>
      </c>
      <c r="BF225" s="31" t="str">
        <f t="shared" si="78"/>
        <v/>
      </c>
      <c r="BG225" s="31" t="str">
        <f t="shared" si="79"/>
        <v/>
      </c>
      <c r="BH225" s="31" t="str">
        <f t="shared" si="80"/>
        <v/>
      </c>
      <c r="BI225" s="31" t="str">
        <f t="shared" si="81"/>
        <v/>
      </c>
      <c r="BJ225" s="84" t="str">
        <f t="shared" si="82"/>
        <v/>
      </c>
    </row>
    <row r="226" spans="1:62" x14ac:dyDescent="0.2">
      <c r="A226" s="48"/>
      <c r="B226" s="48"/>
      <c r="C226" s="48"/>
      <c r="D226" s="48"/>
      <c r="E226" s="48"/>
      <c r="F226" s="79"/>
      <c r="G226" s="48"/>
      <c r="H226" s="48"/>
      <c r="I226" s="49"/>
      <c r="J226" s="50"/>
      <c r="K226" s="50"/>
      <c r="L226" s="50"/>
      <c r="M226" s="50"/>
      <c r="N226" s="50"/>
      <c r="O226" s="50"/>
      <c r="P226" s="79"/>
      <c r="Q226" s="50"/>
      <c r="R226" s="79"/>
      <c r="S226" s="49"/>
      <c r="T226" s="79"/>
      <c r="U226" s="49"/>
      <c r="V226" s="49"/>
      <c r="W226" s="49"/>
      <c r="X226" s="85"/>
      <c r="Y226" s="85"/>
      <c r="Z226" s="85"/>
      <c r="AA226" s="85"/>
      <c r="AB226" s="85"/>
      <c r="AC226" s="48"/>
      <c r="AD226" s="85"/>
      <c r="AE226" s="48"/>
      <c r="AF226" s="85"/>
      <c r="AG226" s="48"/>
      <c r="AH226" s="85"/>
      <c r="AI226" s="48"/>
      <c r="AJ226" s="85"/>
      <c r="AK226" s="48"/>
      <c r="AL226" s="48"/>
      <c r="AM226" s="48"/>
      <c r="AN226" s="5" t="str">
        <f>IF(AND(ISNA((VLOOKUP(F226,'2 Maakoodit'!A:A,1,FALSE)))=TRUE,ISBLANK(F226)=FALSE),"Maakoodia ei löydy maalistalta. ","")</f>
        <v/>
      </c>
      <c r="AO226" s="5" t="str">
        <f>IF(AND(ISNA((VLOOKUP(P226,'3 Toimialat'!A:A,1,FALSE)))=TRUE,ISBLANK(P226)=FALSE),"1. toimialakoodia ei löydy toimialalistalta. ","")</f>
        <v/>
      </c>
      <c r="AP226" s="5" t="str">
        <f>IF(AND(ISNA((VLOOKUP(R226,'3 Toimialat'!A:A,1,FALSE)))=TRUE,ISBLANK(R226)=FALSE),"2. toimialakoodia ei löydy toimialalistalta. ","")</f>
        <v/>
      </c>
      <c r="AQ226" s="5" t="str">
        <f>IF(AND(ISNA((VLOOKUP(T226,'3 Toimialat'!A:A,1,FALSE)))=TRUE,ISBLANK(T226)=FALSE),"3. toimialakoodia ei löydy toimialalistalta. ","")</f>
        <v/>
      </c>
      <c r="AR226" s="31" t="str">
        <f t="shared" si="64"/>
        <v/>
      </c>
      <c r="AS226" s="31" t="str">
        <f t="shared" si="65"/>
        <v/>
      </c>
      <c r="AT226" s="31" t="str">
        <f t="shared" si="66"/>
        <v/>
      </c>
      <c r="AU226" s="31" t="str">
        <f t="shared" si="67"/>
        <v/>
      </c>
      <c r="AV226" s="31" t="str">
        <f t="shared" si="68"/>
        <v/>
      </c>
      <c r="AW226" s="31" t="str">
        <f t="shared" si="69"/>
        <v/>
      </c>
      <c r="AX226" s="31" t="str">
        <f t="shared" si="70"/>
        <v/>
      </c>
      <c r="AY226" s="31" t="str">
        <f t="shared" si="71"/>
        <v/>
      </c>
      <c r="AZ226" s="31" t="str">
        <f t="shared" si="72"/>
        <v/>
      </c>
      <c r="BA226" s="31" t="str">
        <f t="shared" si="73"/>
        <v/>
      </c>
      <c r="BB226" s="31" t="str">
        <f t="shared" si="74"/>
        <v/>
      </c>
      <c r="BC226" s="3">
        <f t="shared" si="75"/>
        <v>0</v>
      </c>
      <c r="BD226" s="31" t="str">
        <f t="shared" si="76"/>
        <v/>
      </c>
      <c r="BE226" s="31" t="str">
        <f t="shared" si="77"/>
        <v/>
      </c>
      <c r="BF226" s="31" t="str">
        <f t="shared" si="78"/>
        <v/>
      </c>
      <c r="BG226" s="31" t="str">
        <f t="shared" si="79"/>
        <v/>
      </c>
      <c r="BH226" s="31" t="str">
        <f t="shared" si="80"/>
        <v/>
      </c>
      <c r="BI226" s="31" t="str">
        <f t="shared" si="81"/>
        <v/>
      </c>
      <c r="BJ226" s="84" t="str">
        <f t="shared" si="82"/>
        <v/>
      </c>
    </row>
    <row r="227" spans="1:62" x14ac:dyDescent="0.2">
      <c r="A227" s="48"/>
      <c r="B227" s="48"/>
      <c r="C227" s="48"/>
      <c r="D227" s="48"/>
      <c r="E227" s="48"/>
      <c r="F227" s="79"/>
      <c r="G227" s="48"/>
      <c r="H227" s="48"/>
      <c r="I227" s="49"/>
      <c r="J227" s="50"/>
      <c r="K227" s="50"/>
      <c r="L227" s="50"/>
      <c r="M227" s="50"/>
      <c r="N227" s="50"/>
      <c r="O227" s="50"/>
      <c r="P227" s="79"/>
      <c r="Q227" s="50"/>
      <c r="R227" s="79"/>
      <c r="S227" s="49"/>
      <c r="T227" s="79"/>
      <c r="U227" s="49"/>
      <c r="V227" s="49"/>
      <c r="W227" s="49"/>
      <c r="X227" s="85"/>
      <c r="Y227" s="85"/>
      <c r="Z227" s="85"/>
      <c r="AA227" s="85"/>
      <c r="AB227" s="85"/>
      <c r="AC227" s="48"/>
      <c r="AD227" s="85"/>
      <c r="AE227" s="48"/>
      <c r="AF227" s="85"/>
      <c r="AG227" s="48"/>
      <c r="AH227" s="85"/>
      <c r="AI227" s="48"/>
      <c r="AJ227" s="85"/>
      <c r="AK227" s="48"/>
      <c r="AL227" s="48"/>
      <c r="AM227" s="48"/>
      <c r="AN227" s="5" t="str">
        <f>IF(AND(ISNA((VLOOKUP(F227,'2 Maakoodit'!A:A,1,FALSE)))=TRUE,ISBLANK(F227)=FALSE),"Maakoodia ei löydy maalistalta. ","")</f>
        <v/>
      </c>
      <c r="AO227" s="5" t="str">
        <f>IF(AND(ISNA((VLOOKUP(P227,'3 Toimialat'!A:A,1,FALSE)))=TRUE,ISBLANK(P227)=FALSE),"1. toimialakoodia ei löydy toimialalistalta. ","")</f>
        <v/>
      </c>
      <c r="AP227" s="5" t="str">
        <f>IF(AND(ISNA((VLOOKUP(R227,'3 Toimialat'!A:A,1,FALSE)))=TRUE,ISBLANK(R227)=FALSE),"2. toimialakoodia ei löydy toimialalistalta. ","")</f>
        <v/>
      </c>
      <c r="AQ227" s="5" t="str">
        <f>IF(AND(ISNA((VLOOKUP(T227,'3 Toimialat'!A:A,1,FALSE)))=TRUE,ISBLANK(T227)=FALSE),"3. toimialakoodia ei löydy toimialalistalta. ","")</f>
        <v/>
      </c>
      <c r="AR227" s="31" t="str">
        <f t="shared" si="64"/>
        <v/>
      </c>
      <c r="AS227" s="31" t="str">
        <f t="shared" si="65"/>
        <v/>
      </c>
      <c r="AT227" s="31" t="str">
        <f t="shared" si="66"/>
        <v/>
      </c>
      <c r="AU227" s="31" t="str">
        <f t="shared" si="67"/>
        <v/>
      </c>
      <c r="AV227" s="31" t="str">
        <f t="shared" si="68"/>
        <v/>
      </c>
      <c r="AW227" s="31" t="str">
        <f t="shared" si="69"/>
        <v/>
      </c>
      <c r="AX227" s="31" t="str">
        <f t="shared" si="70"/>
        <v/>
      </c>
      <c r="AY227" s="31" t="str">
        <f t="shared" si="71"/>
        <v/>
      </c>
      <c r="AZ227" s="31" t="str">
        <f t="shared" si="72"/>
        <v/>
      </c>
      <c r="BA227" s="31" t="str">
        <f t="shared" si="73"/>
        <v/>
      </c>
      <c r="BB227" s="31" t="str">
        <f t="shared" si="74"/>
        <v/>
      </c>
      <c r="BC227" s="3">
        <f t="shared" si="75"/>
        <v>0</v>
      </c>
      <c r="BD227" s="31" t="str">
        <f t="shared" si="76"/>
        <v/>
      </c>
      <c r="BE227" s="31" t="str">
        <f t="shared" si="77"/>
        <v/>
      </c>
      <c r="BF227" s="31" t="str">
        <f t="shared" si="78"/>
        <v/>
      </c>
      <c r="BG227" s="31" t="str">
        <f t="shared" si="79"/>
        <v/>
      </c>
      <c r="BH227" s="31" t="str">
        <f t="shared" si="80"/>
        <v/>
      </c>
      <c r="BI227" s="31" t="str">
        <f t="shared" si="81"/>
        <v/>
      </c>
      <c r="BJ227" s="84" t="str">
        <f t="shared" si="82"/>
        <v/>
      </c>
    </row>
    <row r="228" spans="1:62" x14ac:dyDescent="0.2">
      <c r="A228" s="48"/>
      <c r="B228" s="48"/>
      <c r="C228" s="48"/>
      <c r="D228" s="48"/>
      <c r="E228" s="48"/>
      <c r="F228" s="79"/>
      <c r="G228" s="48"/>
      <c r="H228" s="48"/>
      <c r="I228" s="49"/>
      <c r="J228" s="50"/>
      <c r="K228" s="50"/>
      <c r="L228" s="50"/>
      <c r="M228" s="50"/>
      <c r="N228" s="50"/>
      <c r="O228" s="50"/>
      <c r="P228" s="79"/>
      <c r="Q228" s="50"/>
      <c r="R228" s="79"/>
      <c r="S228" s="49"/>
      <c r="T228" s="79"/>
      <c r="U228" s="49"/>
      <c r="V228" s="49"/>
      <c r="W228" s="49"/>
      <c r="X228" s="85"/>
      <c r="Y228" s="85"/>
      <c r="Z228" s="85"/>
      <c r="AA228" s="85"/>
      <c r="AB228" s="85"/>
      <c r="AC228" s="48"/>
      <c r="AD228" s="85"/>
      <c r="AE228" s="48"/>
      <c r="AF228" s="85"/>
      <c r="AG228" s="48"/>
      <c r="AH228" s="85"/>
      <c r="AI228" s="48"/>
      <c r="AJ228" s="85"/>
      <c r="AK228" s="48"/>
      <c r="AL228" s="48"/>
      <c r="AM228" s="48"/>
      <c r="AN228" s="5" t="str">
        <f>IF(AND(ISNA((VLOOKUP(F228,'2 Maakoodit'!A:A,1,FALSE)))=TRUE,ISBLANK(F228)=FALSE),"Maakoodia ei löydy maalistalta. ","")</f>
        <v/>
      </c>
      <c r="AO228" s="5" t="str">
        <f>IF(AND(ISNA((VLOOKUP(P228,'3 Toimialat'!A:A,1,FALSE)))=TRUE,ISBLANK(P228)=FALSE),"1. toimialakoodia ei löydy toimialalistalta. ","")</f>
        <v/>
      </c>
      <c r="AP228" s="5" t="str">
        <f>IF(AND(ISNA((VLOOKUP(R228,'3 Toimialat'!A:A,1,FALSE)))=TRUE,ISBLANK(R228)=FALSE),"2. toimialakoodia ei löydy toimialalistalta. ","")</f>
        <v/>
      </c>
      <c r="AQ228" s="5" t="str">
        <f>IF(AND(ISNA((VLOOKUP(T228,'3 Toimialat'!A:A,1,FALSE)))=TRUE,ISBLANK(T228)=FALSE),"3. toimialakoodia ei löydy toimialalistalta. ","")</f>
        <v/>
      </c>
      <c r="AR228" s="31" t="str">
        <f t="shared" si="64"/>
        <v/>
      </c>
      <c r="AS228" s="31" t="str">
        <f t="shared" si="65"/>
        <v/>
      </c>
      <c r="AT228" s="31" t="str">
        <f t="shared" si="66"/>
        <v/>
      </c>
      <c r="AU228" s="31" t="str">
        <f t="shared" si="67"/>
        <v/>
      </c>
      <c r="AV228" s="31" t="str">
        <f t="shared" si="68"/>
        <v/>
      </c>
      <c r="AW228" s="31" t="str">
        <f t="shared" si="69"/>
        <v/>
      </c>
      <c r="AX228" s="31" t="str">
        <f t="shared" si="70"/>
        <v/>
      </c>
      <c r="AY228" s="31" t="str">
        <f t="shared" si="71"/>
        <v/>
      </c>
      <c r="AZ228" s="31" t="str">
        <f t="shared" si="72"/>
        <v/>
      </c>
      <c r="BA228" s="31" t="str">
        <f t="shared" si="73"/>
        <v/>
      </c>
      <c r="BB228" s="31" t="str">
        <f t="shared" si="74"/>
        <v/>
      </c>
      <c r="BC228" s="3">
        <f t="shared" si="75"/>
        <v>0</v>
      </c>
      <c r="BD228" s="31" t="str">
        <f t="shared" si="76"/>
        <v/>
      </c>
      <c r="BE228" s="31" t="str">
        <f t="shared" si="77"/>
        <v/>
      </c>
      <c r="BF228" s="31" t="str">
        <f t="shared" si="78"/>
        <v/>
      </c>
      <c r="BG228" s="31" t="str">
        <f t="shared" si="79"/>
        <v/>
      </c>
      <c r="BH228" s="31" t="str">
        <f t="shared" si="80"/>
        <v/>
      </c>
      <c r="BI228" s="31" t="str">
        <f t="shared" si="81"/>
        <v/>
      </c>
      <c r="BJ228" s="84" t="str">
        <f t="shared" si="82"/>
        <v/>
      </c>
    </row>
    <row r="229" spans="1:62" x14ac:dyDescent="0.2">
      <c r="A229" s="48"/>
      <c r="B229" s="48"/>
      <c r="C229" s="48"/>
      <c r="D229" s="48"/>
      <c r="E229" s="48"/>
      <c r="F229" s="79"/>
      <c r="G229" s="48"/>
      <c r="H229" s="48"/>
      <c r="I229" s="49"/>
      <c r="J229" s="50"/>
      <c r="K229" s="50"/>
      <c r="L229" s="50"/>
      <c r="M229" s="50"/>
      <c r="N229" s="50"/>
      <c r="O229" s="50"/>
      <c r="P229" s="79"/>
      <c r="Q229" s="50"/>
      <c r="R229" s="79"/>
      <c r="S229" s="49"/>
      <c r="T229" s="79"/>
      <c r="U229" s="49"/>
      <c r="V229" s="49"/>
      <c r="W229" s="49"/>
      <c r="X229" s="85"/>
      <c r="Y229" s="85"/>
      <c r="Z229" s="85"/>
      <c r="AA229" s="85"/>
      <c r="AB229" s="85"/>
      <c r="AC229" s="48"/>
      <c r="AD229" s="85"/>
      <c r="AE229" s="48"/>
      <c r="AF229" s="85"/>
      <c r="AG229" s="48"/>
      <c r="AH229" s="85"/>
      <c r="AI229" s="48"/>
      <c r="AJ229" s="85"/>
      <c r="AK229" s="48"/>
      <c r="AL229" s="48"/>
      <c r="AM229" s="48"/>
      <c r="AN229" s="5" t="str">
        <f>IF(AND(ISNA((VLOOKUP(F229,'2 Maakoodit'!A:A,1,FALSE)))=TRUE,ISBLANK(F229)=FALSE),"Maakoodia ei löydy maalistalta. ","")</f>
        <v/>
      </c>
      <c r="AO229" s="5" t="str">
        <f>IF(AND(ISNA((VLOOKUP(P229,'3 Toimialat'!A:A,1,FALSE)))=TRUE,ISBLANK(P229)=FALSE),"1. toimialakoodia ei löydy toimialalistalta. ","")</f>
        <v/>
      </c>
      <c r="AP229" s="5" t="str">
        <f>IF(AND(ISNA((VLOOKUP(R229,'3 Toimialat'!A:A,1,FALSE)))=TRUE,ISBLANK(R229)=FALSE),"2. toimialakoodia ei löydy toimialalistalta. ","")</f>
        <v/>
      </c>
      <c r="AQ229" s="5" t="str">
        <f>IF(AND(ISNA((VLOOKUP(T229,'3 Toimialat'!A:A,1,FALSE)))=TRUE,ISBLANK(T229)=FALSE),"3. toimialakoodia ei löydy toimialalistalta. ","")</f>
        <v/>
      </c>
      <c r="AR229" s="31" t="str">
        <f t="shared" si="64"/>
        <v/>
      </c>
      <c r="AS229" s="31" t="str">
        <f t="shared" si="65"/>
        <v/>
      </c>
      <c r="AT229" s="31" t="str">
        <f t="shared" si="66"/>
        <v/>
      </c>
      <c r="AU229" s="31" t="str">
        <f t="shared" si="67"/>
        <v/>
      </c>
      <c r="AV229" s="31" t="str">
        <f t="shared" si="68"/>
        <v/>
      </c>
      <c r="AW229" s="31" t="str">
        <f t="shared" si="69"/>
        <v/>
      </c>
      <c r="AX229" s="31" t="str">
        <f t="shared" si="70"/>
        <v/>
      </c>
      <c r="AY229" s="31" t="str">
        <f t="shared" si="71"/>
        <v/>
      </c>
      <c r="AZ229" s="31" t="str">
        <f t="shared" si="72"/>
        <v/>
      </c>
      <c r="BA229" s="31" t="str">
        <f t="shared" si="73"/>
        <v/>
      </c>
      <c r="BB229" s="31" t="str">
        <f t="shared" si="74"/>
        <v/>
      </c>
      <c r="BC229" s="3">
        <f t="shared" si="75"/>
        <v>0</v>
      </c>
      <c r="BD229" s="31" t="str">
        <f t="shared" si="76"/>
        <v/>
      </c>
      <c r="BE229" s="31" t="str">
        <f t="shared" si="77"/>
        <v/>
      </c>
      <c r="BF229" s="31" t="str">
        <f t="shared" si="78"/>
        <v/>
      </c>
      <c r="BG229" s="31" t="str">
        <f t="shared" si="79"/>
        <v/>
      </c>
      <c r="BH229" s="31" t="str">
        <f t="shared" si="80"/>
        <v/>
      </c>
      <c r="BI229" s="31" t="str">
        <f t="shared" si="81"/>
        <v/>
      </c>
      <c r="BJ229" s="84" t="str">
        <f t="shared" si="82"/>
        <v/>
      </c>
    </row>
    <row r="230" spans="1:62" x14ac:dyDescent="0.2">
      <c r="A230" s="48"/>
      <c r="B230" s="48"/>
      <c r="C230" s="48"/>
      <c r="D230" s="48"/>
      <c r="E230" s="48"/>
      <c r="F230" s="79"/>
      <c r="G230" s="48"/>
      <c r="H230" s="48"/>
      <c r="I230" s="49"/>
      <c r="J230" s="50"/>
      <c r="K230" s="50"/>
      <c r="L230" s="50"/>
      <c r="M230" s="50"/>
      <c r="N230" s="50"/>
      <c r="O230" s="50"/>
      <c r="P230" s="79"/>
      <c r="Q230" s="50"/>
      <c r="R230" s="79"/>
      <c r="S230" s="49"/>
      <c r="T230" s="79"/>
      <c r="U230" s="49"/>
      <c r="V230" s="49"/>
      <c r="W230" s="49"/>
      <c r="X230" s="85"/>
      <c r="Y230" s="85"/>
      <c r="Z230" s="85"/>
      <c r="AA230" s="85"/>
      <c r="AB230" s="85"/>
      <c r="AC230" s="48"/>
      <c r="AD230" s="85"/>
      <c r="AE230" s="48"/>
      <c r="AF230" s="85"/>
      <c r="AG230" s="48"/>
      <c r="AH230" s="85"/>
      <c r="AI230" s="48"/>
      <c r="AJ230" s="85"/>
      <c r="AK230" s="48"/>
      <c r="AL230" s="48"/>
      <c r="AM230" s="48"/>
      <c r="AN230" s="5" t="str">
        <f>IF(AND(ISNA((VLOOKUP(F230,'2 Maakoodit'!A:A,1,FALSE)))=TRUE,ISBLANK(F230)=FALSE),"Maakoodia ei löydy maalistalta. ","")</f>
        <v/>
      </c>
      <c r="AO230" s="5" t="str">
        <f>IF(AND(ISNA((VLOOKUP(P230,'3 Toimialat'!A:A,1,FALSE)))=TRUE,ISBLANK(P230)=FALSE),"1. toimialakoodia ei löydy toimialalistalta. ","")</f>
        <v/>
      </c>
      <c r="AP230" s="5" t="str">
        <f>IF(AND(ISNA((VLOOKUP(R230,'3 Toimialat'!A:A,1,FALSE)))=TRUE,ISBLANK(R230)=FALSE),"2. toimialakoodia ei löydy toimialalistalta. ","")</f>
        <v/>
      </c>
      <c r="AQ230" s="5" t="str">
        <f>IF(AND(ISNA((VLOOKUP(T230,'3 Toimialat'!A:A,1,FALSE)))=TRUE,ISBLANK(T230)=FALSE),"3. toimialakoodia ei löydy toimialalistalta. ","")</f>
        <v/>
      </c>
      <c r="AR230" s="31" t="str">
        <f t="shared" si="64"/>
        <v/>
      </c>
      <c r="AS230" s="31" t="str">
        <f t="shared" si="65"/>
        <v/>
      </c>
      <c r="AT230" s="31" t="str">
        <f t="shared" si="66"/>
        <v/>
      </c>
      <c r="AU230" s="31" t="str">
        <f t="shared" si="67"/>
        <v/>
      </c>
      <c r="AV230" s="31" t="str">
        <f t="shared" si="68"/>
        <v/>
      </c>
      <c r="AW230" s="31" t="str">
        <f t="shared" si="69"/>
        <v/>
      </c>
      <c r="AX230" s="31" t="str">
        <f t="shared" si="70"/>
        <v/>
      </c>
      <c r="AY230" s="31" t="str">
        <f t="shared" si="71"/>
        <v/>
      </c>
      <c r="AZ230" s="31" t="str">
        <f t="shared" si="72"/>
        <v/>
      </c>
      <c r="BA230" s="31" t="str">
        <f t="shared" si="73"/>
        <v/>
      </c>
      <c r="BB230" s="31" t="str">
        <f t="shared" si="74"/>
        <v/>
      </c>
      <c r="BC230" s="3">
        <f t="shared" si="75"/>
        <v>0</v>
      </c>
      <c r="BD230" s="31" t="str">
        <f t="shared" si="76"/>
        <v/>
      </c>
      <c r="BE230" s="31" t="str">
        <f t="shared" si="77"/>
        <v/>
      </c>
      <c r="BF230" s="31" t="str">
        <f t="shared" si="78"/>
        <v/>
      </c>
      <c r="BG230" s="31" t="str">
        <f t="shared" si="79"/>
        <v/>
      </c>
      <c r="BH230" s="31" t="str">
        <f t="shared" si="80"/>
        <v/>
      </c>
      <c r="BI230" s="31" t="str">
        <f t="shared" si="81"/>
        <v/>
      </c>
      <c r="BJ230" s="84" t="str">
        <f t="shared" si="82"/>
        <v/>
      </c>
    </row>
    <row r="231" spans="1:62" x14ac:dyDescent="0.2">
      <c r="A231" s="48"/>
      <c r="B231" s="48"/>
      <c r="C231" s="48"/>
      <c r="D231" s="48"/>
      <c r="E231" s="48"/>
      <c r="F231" s="79"/>
      <c r="G231" s="48"/>
      <c r="H231" s="48"/>
      <c r="I231" s="49"/>
      <c r="J231" s="50"/>
      <c r="K231" s="50"/>
      <c r="L231" s="50"/>
      <c r="M231" s="50"/>
      <c r="N231" s="50"/>
      <c r="O231" s="50"/>
      <c r="P231" s="79"/>
      <c r="Q231" s="50"/>
      <c r="R231" s="79"/>
      <c r="S231" s="49"/>
      <c r="T231" s="79"/>
      <c r="U231" s="49"/>
      <c r="V231" s="49"/>
      <c r="W231" s="49"/>
      <c r="X231" s="85"/>
      <c r="Y231" s="85"/>
      <c r="Z231" s="85"/>
      <c r="AA231" s="85"/>
      <c r="AB231" s="85"/>
      <c r="AC231" s="48"/>
      <c r="AD231" s="85"/>
      <c r="AE231" s="48"/>
      <c r="AF231" s="85"/>
      <c r="AG231" s="48"/>
      <c r="AH231" s="85"/>
      <c r="AI231" s="48"/>
      <c r="AJ231" s="85"/>
      <c r="AK231" s="48"/>
      <c r="AL231" s="48"/>
      <c r="AM231" s="48"/>
      <c r="AN231" s="5" t="str">
        <f>IF(AND(ISNA((VLOOKUP(F231,'2 Maakoodit'!A:A,1,FALSE)))=TRUE,ISBLANK(F231)=FALSE),"Maakoodia ei löydy maalistalta. ","")</f>
        <v/>
      </c>
      <c r="AO231" s="5" t="str">
        <f>IF(AND(ISNA((VLOOKUP(P231,'3 Toimialat'!A:A,1,FALSE)))=TRUE,ISBLANK(P231)=FALSE),"1. toimialakoodia ei löydy toimialalistalta. ","")</f>
        <v/>
      </c>
      <c r="AP231" s="5" t="str">
        <f>IF(AND(ISNA((VLOOKUP(R231,'3 Toimialat'!A:A,1,FALSE)))=TRUE,ISBLANK(R231)=FALSE),"2. toimialakoodia ei löydy toimialalistalta. ","")</f>
        <v/>
      </c>
      <c r="AQ231" s="5" t="str">
        <f>IF(AND(ISNA((VLOOKUP(T231,'3 Toimialat'!A:A,1,FALSE)))=TRUE,ISBLANK(T231)=FALSE),"3. toimialakoodia ei löydy toimialalistalta. ","")</f>
        <v/>
      </c>
      <c r="AR231" s="31" t="str">
        <f t="shared" si="64"/>
        <v/>
      </c>
      <c r="AS231" s="31" t="str">
        <f t="shared" si="65"/>
        <v/>
      </c>
      <c r="AT231" s="31" t="str">
        <f t="shared" si="66"/>
        <v/>
      </c>
      <c r="AU231" s="31" t="str">
        <f t="shared" si="67"/>
        <v/>
      </c>
      <c r="AV231" s="31" t="str">
        <f t="shared" si="68"/>
        <v/>
      </c>
      <c r="AW231" s="31" t="str">
        <f t="shared" si="69"/>
        <v/>
      </c>
      <c r="AX231" s="31" t="str">
        <f t="shared" si="70"/>
        <v/>
      </c>
      <c r="AY231" s="31" t="str">
        <f t="shared" si="71"/>
        <v/>
      </c>
      <c r="AZ231" s="31" t="str">
        <f t="shared" si="72"/>
        <v/>
      </c>
      <c r="BA231" s="31" t="str">
        <f t="shared" si="73"/>
        <v/>
      </c>
      <c r="BB231" s="31" t="str">
        <f t="shared" si="74"/>
        <v/>
      </c>
      <c r="BC231" s="3">
        <f t="shared" si="75"/>
        <v>0</v>
      </c>
      <c r="BD231" s="31" t="str">
        <f t="shared" si="76"/>
        <v/>
      </c>
      <c r="BE231" s="31" t="str">
        <f t="shared" si="77"/>
        <v/>
      </c>
      <c r="BF231" s="31" t="str">
        <f t="shared" si="78"/>
        <v/>
      </c>
      <c r="BG231" s="31" t="str">
        <f t="shared" si="79"/>
        <v/>
      </c>
      <c r="BH231" s="31" t="str">
        <f t="shared" si="80"/>
        <v/>
      </c>
      <c r="BI231" s="31" t="str">
        <f t="shared" si="81"/>
        <v/>
      </c>
      <c r="BJ231" s="84" t="str">
        <f t="shared" si="82"/>
        <v/>
      </c>
    </row>
    <row r="232" spans="1:62" x14ac:dyDescent="0.2">
      <c r="A232" s="48"/>
      <c r="B232" s="48"/>
      <c r="C232" s="48"/>
      <c r="D232" s="48"/>
      <c r="E232" s="48"/>
      <c r="F232" s="79"/>
      <c r="G232" s="48"/>
      <c r="H232" s="48"/>
      <c r="I232" s="49"/>
      <c r="J232" s="50"/>
      <c r="K232" s="50"/>
      <c r="L232" s="50"/>
      <c r="M232" s="50"/>
      <c r="N232" s="50"/>
      <c r="O232" s="50"/>
      <c r="P232" s="79"/>
      <c r="Q232" s="50"/>
      <c r="R232" s="79"/>
      <c r="S232" s="49"/>
      <c r="T232" s="79"/>
      <c r="U232" s="49"/>
      <c r="V232" s="49"/>
      <c r="W232" s="49"/>
      <c r="X232" s="85"/>
      <c r="Y232" s="85"/>
      <c r="Z232" s="85"/>
      <c r="AA232" s="85"/>
      <c r="AB232" s="85"/>
      <c r="AC232" s="48"/>
      <c r="AD232" s="85"/>
      <c r="AE232" s="48"/>
      <c r="AF232" s="85"/>
      <c r="AG232" s="48"/>
      <c r="AH232" s="85"/>
      <c r="AI232" s="48"/>
      <c r="AJ232" s="85"/>
      <c r="AK232" s="48"/>
      <c r="AL232" s="48"/>
      <c r="AM232" s="48"/>
      <c r="AN232" s="5" t="str">
        <f>IF(AND(ISNA((VLOOKUP(F232,'2 Maakoodit'!A:A,1,FALSE)))=TRUE,ISBLANK(F232)=FALSE),"Maakoodia ei löydy maalistalta. ","")</f>
        <v/>
      </c>
      <c r="AO232" s="5" t="str">
        <f>IF(AND(ISNA((VLOOKUP(P232,'3 Toimialat'!A:A,1,FALSE)))=TRUE,ISBLANK(P232)=FALSE),"1. toimialakoodia ei löydy toimialalistalta. ","")</f>
        <v/>
      </c>
      <c r="AP232" s="5" t="str">
        <f>IF(AND(ISNA((VLOOKUP(R232,'3 Toimialat'!A:A,1,FALSE)))=TRUE,ISBLANK(R232)=FALSE),"2. toimialakoodia ei löydy toimialalistalta. ","")</f>
        <v/>
      </c>
      <c r="AQ232" s="5" t="str">
        <f>IF(AND(ISNA((VLOOKUP(T232,'3 Toimialat'!A:A,1,FALSE)))=TRUE,ISBLANK(T232)=FALSE),"3. toimialakoodia ei löydy toimialalistalta. ","")</f>
        <v/>
      </c>
      <c r="AR232" s="31" t="str">
        <f t="shared" si="64"/>
        <v/>
      </c>
      <c r="AS232" s="31" t="str">
        <f t="shared" si="65"/>
        <v/>
      </c>
      <c r="AT232" s="31" t="str">
        <f t="shared" si="66"/>
        <v/>
      </c>
      <c r="AU232" s="31" t="str">
        <f t="shared" si="67"/>
        <v/>
      </c>
      <c r="AV232" s="31" t="str">
        <f t="shared" si="68"/>
        <v/>
      </c>
      <c r="AW232" s="31" t="str">
        <f t="shared" si="69"/>
        <v/>
      </c>
      <c r="AX232" s="31" t="str">
        <f t="shared" si="70"/>
        <v/>
      </c>
      <c r="AY232" s="31" t="str">
        <f t="shared" si="71"/>
        <v/>
      </c>
      <c r="AZ232" s="31" t="str">
        <f t="shared" si="72"/>
        <v/>
      </c>
      <c r="BA232" s="31" t="str">
        <f t="shared" si="73"/>
        <v/>
      </c>
      <c r="BB232" s="31" t="str">
        <f t="shared" si="74"/>
        <v/>
      </c>
      <c r="BC232" s="3">
        <f t="shared" si="75"/>
        <v>0</v>
      </c>
      <c r="BD232" s="31" t="str">
        <f t="shared" si="76"/>
        <v/>
      </c>
      <c r="BE232" s="31" t="str">
        <f t="shared" si="77"/>
        <v/>
      </c>
      <c r="BF232" s="31" t="str">
        <f t="shared" si="78"/>
        <v/>
      </c>
      <c r="BG232" s="31" t="str">
        <f t="shared" si="79"/>
        <v/>
      </c>
      <c r="BH232" s="31" t="str">
        <f t="shared" si="80"/>
        <v/>
      </c>
      <c r="BI232" s="31" t="str">
        <f t="shared" si="81"/>
        <v/>
      </c>
      <c r="BJ232" s="84" t="str">
        <f t="shared" si="82"/>
        <v/>
      </c>
    </row>
    <row r="233" spans="1:62" x14ac:dyDescent="0.2">
      <c r="A233" s="48"/>
      <c r="B233" s="48"/>
      <c r="C233" s="48"/>
      <c r="D233" s="48"/>
      <c r="E233" s="48"/>
      <c r="F233" s="79"/>
      <c r="G233" s="48"/>
      <c r="H233" s="48"/>
      <c r="I233" s="49"/>
      <c r="J233" s="50"/>
      <c r="K233" s="50"/>
      <c r="L233" s="50"/>
      <c r="M233" s="50"/>
      <c r="N233" s="50"/>
      <c r="O233" s="50"/>
      <c r="P233" s="79"/>
      <c r="Q233" s="50"/>
      <c r="R233" s="79"/>
      <c r="S233" s="49"/>
      <c r="T233" s="79"/>
      <c r="U233" s="49"/>
      <c r="V233" s="49"/>
      <c r="W233" s="49"/>
      <c r="X233" s="85"/>
      <c r="Y233" s="85"/>
      <c r="Z233" s="85"/>
      <c r="AA233" s="85"/>
      <c r="AB233" s="85"/>
      <c r="AC233" s="48"/>
      <c r="AD233" s="85"/>
      <c r="AE233" s="48"/>
      <c r="AF233" s="85"/>
      <c r="AG233" s="48"/>
      <c r="AH233" s="85"/>
      <c r="AI233" s="48"/>
      <c r="AJ233" s="85"/>
      <c r="AK233" s="48"/>
      <c r="AL233" s="48"/>
      <c r="AM233" s="48"/>
      <c r="AN233" s="5" t="str">
        <f>IF(AND(ISNA((VLOOKUP(F233,'2 Maakoodit'!A:A,1,FALSE)))=TRUE,ISBLANK(F233)=FALSE),"Maakoodia ei löydy maalistalta. ","")</f>
        <v/>
      </c>
      <c r="AO233" s="5" t="str">
        <f>IF(AND(ISNA((VLOOKUP(P233,'3 Toimialat'!A:A,1,FALSE)))=TRUE,ISBLANK(P233)=FALSE),"1. toimialakoodia ei löydy toimialalistalta. ","")</f>
        <v/>
      </c>
      <c r="AP233" s="5" t="str">
        <f>IF(AND(ISNA((VLOOKUP(R233,'3 Toimialat'!A:A,1,FALSE)))=TRUE,ISBLANK(R233)=FALSE),"2. toimialakoodia ei löydy toimialalistalta. ","")</f>
        <v/>
      </c>
      <c r="AQ233" s="5" t="str">
        <f>IF(AND(ISNA((VLOOKUP(T233,'3 Toimialat'!A:A,1,FALSE)))=TRUE,ISBLANK(T233)=FALSE),"3. toimialakoodia ei löydy toimialalistalta. ","")</f>
        <v/>
      </c>
      <c r="AR233" s="31" t="str">
        <f t="shared" si="64"/>
        <v/>
      </c>
      <c r="AS233" s="31" t="str">
        <f t="shared" si="65"/>
        <v/>
      </c>
      <c r="AT233" s="31" t="str">
        <f t="shared" si="66"/>
        <v/>
      </c>
      <c r="AU233" s="31" t="str">
        <f t="shared" si="67"/>
        <v/>
      </c>
      <c r="AV233" s="31" t="str">
        <f t="shared" si="68"/>
        <v/>
      </c>
      <c r="AW233" s="31" t="str">
        <f t="shared" si="69"/>
        <v/>
      </c>
      <c r="AX233" s="31" t="str">
        <f t="shared" si="70"/>
        <v/>
      </c>
      <c r="AY233" s="31" t="str">
        <f t="shared" si="71"/>
        <v/>
      </c>
      <c r="AZ233" s="31" t="str">
        <f t="shared" si="72"/>
        <v/>
      </c>
      <c r="BA233" s="31" t="str">
        <f t="shared" si="73"/>
        <v/>
      </c>
      <c r="BB233" s="31" t="str">
        <f t="shared" si="74"/>
        <v/>
      </c>
      <c r="BC233" s="3">
        <f t="shared" si="75"/>
        <v>0</v>
      </c>
      <c r="BD233" s="31" t="str">
        <f t="shared" si="76"/>
        <v/>
      </c>
      <c r="BE233" s="31" t="str">
        <f t="shared" si="77"/>
        <v/>
      </c>
      <c r="BF233" s="31" t="str">
        <f t="shared" si="78"/>
        <v/>
      </c>
      <c r="BG233" s="31" t="str">
        <f t="shared" si="79"/>
        <v/>
      </c>
      <c r="BH233" s="31" t="str">
        <f t="shared" si="80"/>
        <v/>
      </c>
      <c r="BI233" s="31" t="str">
        <f t="shared" si="81"/>
        <v/>
      </c>
      <c r="BJ233" s="84" t="str">
        <f t="shared" si="82"/>
        <v/>
      </c>
    </row>
    <row r="234" spans="1:62" x14ac:dyDescent="0.2">
      <c r="A234" s="48"/>
      <c r="B234" s="48"/>
      <c r="C234" s="48"/>
      <c r="D234" s="48"/>
      <c r="E234" s="48"/>
      <c r="F234" s="79"/>
      <c r="G234" s="48"/>
      <c r="H234" s="48"/>
      <c r="I234" s="49"/>
      <c r="J234" s="50"/>
      <c r="K234" s="50"/>
      <c r="L234" s="50"/>
      <c r="M234" s="50"/>
      <c r="N234" s="50"/>
      <c r="O234" s="50"/>
      <c r="P234" s="79"/>
      <c r="Q234" s="50"/>
      <c r="R234" s="79"/>
      <c r="S234" s="49"/>
      <c r="T234" s="79"/>
      <c r="U234" s="49"/>
      <c r="V234" s="49"/>
      <c r="W234" s="49"/>
      <c r="X234" s="85"/>
      <c r="Y234" s="85"/>
      <c r="Z234" s="85"/>
      <c r="AA234" s="85"/>
      <c r="AB234" s="85"/>
      <c r="AC234" s="48"/>
      <c r="AD234" s="85"/>
      <c r="AE234" s="48"/>
      <c r="AF234" s="85"/>
      <c r="AG234" s="48"/>
      <c r="AH234" s="85"/>
      <c r="AI234" s="48"/>
      <c r="AJ234" s="85"/>
      <c r="AK234" s="48"/>
      <c r="AL234" s="48"/>
      <c r="AM234" s="48"/>
      <c r="AN234" s="5" t="str">
        <f>IF(AND(ISNA((VLOOKUP(F234,'2 Maakoodit'!A:A,1,FALSE)))=TRUE,ISBLANK(F234)=FALSE),"Maakoodia ei löydy maalistalta. ","")</f>
        <v/>
      </c>
      <c r="AO234" s="5" t="str">
        <f>IF(AND(ISNA((VLOOKUP(P234,'3 Toimialat'!A:A,1,FALSE)))=TRUE,ISBLANK(P234)=FALSE),"1. toimialakoodia ei löydy toimialalistalta. ","")</f>
        <v/>
      </c>
      <c r="AP234" s="5" t="str">
        <f>IF(AND(ISNA((VLOOKUP(R234,'3 Toimialat'!A:A,1,FALSE)))=TRUE,ISBLANK(R234)=FALSE),"2. toimialakoodia ei löydy toimialalistalta. ","")</f>
        <v/>
      </c>
      <c r="AQ234" s="5" t="str">
        <f>IF(AND(ISNA((VLOOKUP(T234,'3 Toimialat'!A:A,1,FALSE)))=TRUE,ISBLANK(T234)=FALSE),"3. toimialakoodia ei löydy toimialalistalta. ","")</f>
        <v/>
      </c>
      <c r="AR234" s="31" t="str">
        <f t="shared" si="64"/>
        <v/>
      </c>
      <c r="AS234" s="31" t="str">
        <f t="shared" si="65"/>
        <v/>
      </c>
      <c r="AT234" s="31" t="str">
        <f t="shared" si="66"/>
        <v/>
      </c>
      <c r="AU234" s="31" t="str">
        <f t="shared" si="67"/>
        <v/>
      </c>
      <c r="AV234" s="31" t="str">
        <f t="shared" si="68"/>
        <v/>
      </c>
      <c r="AW234" s="31" t="str">
        <f t="shared" si="69"/>
        <v/>
      </c>
      <c r="AX234" s="31" t="str">
        <f t="shared" si="70"/>
        <v/>
      </c>
      <c r="AY234" s="31" t="str">
        <f t="shared" si="71"/>
        <v/>
      </c>
      <c r="AZ234" s="31" t="str">
        <f t="shared" si="72"/>
        <v/>
      </c>
      <c r="BA234" s="31" t="str">
        <f t="shared" si="73"/>
        <v/>
      </c>
      <c r="BB234" s="31" t="str">
        <f t="shared" si="74"/>
        <v/>
      </c>
      <c r="BC234" s="3">
        <f t="shared" si="75"/>
        <v>0</v>
      </c>
      <c r="BD234" s="31" t="str">
        <f t="shared" si="76"/>
        <v/>
      </c>
      <c r="BE234" s="31" t="str">
        <f t="shared" si="77"/>
        <v/>
      </c>
      <c r="BF234" s="31" t="str">
        <f t="shared" si="78"/>
        <v/>
      </c>
      <c r="BG234" s="31" t="str">
        <f t="shared" si="79"/>
        <v/>
      </c>
      <c r="BH234" s="31" t="str">
        <f t="shared" si="80"/>
        <v/>
      </c>
      <c r="BI234" s="31" t="str">
        <f t="shared" si="81"/>
        <v/>
      </c>
      <c r="BJ234" s="84" t="str">
        <f t="shared" si="82"/>
        <v/>
      </c>
    </row>
    <row r="235" spans="1:62" x14ac:dyDescent="0.2">
      <c r="A235" s="48"/>
      <c r="B235" s="48"/>
      <c r="C235" s="48"/>
      <c r="D235" s="48"/>
      <c r="E235" s="48"/>
      <c r="F235" s="79"/>
      <c r="G235" s="48"/>
      <c r="H235" s="48"/>
      <c r="I235" s="49"/>
      <c r="J235" s="50"/>
      <c r="K235" s="50"/>
      <c r="L235" s="50"/>
      <c r="M235" s="50"/>
      <c r="N235" s="50"/>
      <c r="O235" s="50"/>
      <c r="P235" s="79"/>
      <c r="Q235" s="50"/>
      <c r="R235" s="79"/>
      <c r="S235" s="49"/>
      <c r="T235" s="79"/>
      <c r="U235" s="49"/>
      <c r="V235" s="49"/>
      <c r="W235" s="49"/>
      <c r="X235" s="85"/>
      <c r="Y235" s="85"/>
      <c r="Z235" s="85"/>
      <c r="AA235" s="85"/>
      <c r="AB235" s="85"/>
      <c r="AC235" s="48"/>
      <c r="AD235" s="85"/>
      <c r="AE235" s="48"/>
      <c r="AF235" s="85"/>
      <c r="AG235" s="48"/>
      <c r="AH235" s="85"/>
      <c r="AI235" s="48"/>
      <c r="AJ235" s="85"/>
      <c r="AK235" s="48"/>
      <c r="AL235" s="48"/>
      <c r="AM235" s="48"/>
      <c r="AN235" s="5" t="str">
        <f>IF(AND(ISNA((VLOOKUP(F235,'2 Maakoodit'!A:A,1,FALSE)))=TRUE,ISBLANK(F235)=FALSE),"Maakoodia ei löydy maalistalta. ","")</f>
        <v/>
      </c>
      <c r="AO235" s="5" t="str">
        <f>IF(AND(ISNA((VLOOKUP(P235,'3 Toimialat'!A:A,1,FALSE)))=TRUE,ISBLANK(P235)=FALSE),"1. toimialakoodia ei löydy toimialalistalta. ","")</f>
        <v/>
      </c>
      <c r="AP235" s="5" t="str">
        <f>IF(AND(ISNA((VLOOKUP(R235,'3 Toimialat'!A:A,1,FALSE)))=TRUE,ISBLANK(R235)=FALSE),"2. toimialakoodia ei löydy toimialalistalta. ","")</f>
        <v/>
      </c>
      <c r="AQ235" s="5" t="str">
        <f>IF(AND(ISNA((VLOOKUP(T235,'3 Toimialat'!A:A,1,FALSE)))=TRUE,ISBLANK(T235)=FALSE),"3. toimialakoodia ei löydy toimialalistalta. ","")</f>
        <v/>
      </c>
      <c r="AR235" s="31" t="str">
        <f t="shared" si="64"/>
        <v/>
      </c>
      <c r="AS235" s="31" t="str">
        <f t="shared" si="65"/>
        <v/>
      </c>
      <c r="AT235" s="31" t="str">
        <f t="shared" si="66"/>
        <v/>
      </c>
      <c r="AU235" s="31" t="str">
        <f t="shared" si="67"/>
        <v/>
      </c>
      <c r="AV235" s="31" t="str">
        <f t="shared" si="68"/>
        <v/>
      </c>
      <c r="AW235" s="31" t="str">
        <f t="shared" si="69"/>
        <v/>
      </c>
      <c r="AX235" s="31" t="str">
        <f t="shared" si="70"/>
        <v/>
      </c>
      <c r="AY235" s="31" t="str">
        <f t="shared" si="71"/>
        <v/>
      </c>
      <c r="AZ235" s="31" t="str">
        <f t="shared" si="72"/>
        <v/>
      </c>
      <c r="BA235" s="31" t="str">
        <f t="shared" si="73"/>
        <v/>
      </c>
      <c r="BB235" s="31" t="str">
        <f t="shared" si="74"/>
        <v/>
      </c>
      <c r="BC235" s="3">
        <f t="shared" si="75"/>
        <v>0</v>
      </c>
      <c r="BD235" s="31" t="str">
        <f t="shared" si="76"/>
        <v/>
      </c>
      <c r="BE235" s="31" t="str">
        <f t="shared" si="77"/>
        <v/>
      </c>
      <c r="BF235" s="31" t="str">
        <f t="shared" si="78"/>
        <v/>
      </c>
      <c r="BG235" s="31" t="str">
        <f t="shared" si="79"/>
        <v/>
      </c>
      <c r="BH235" s="31" t="str">
        <f t="shared" si="80"/>
        <v/>
      </c>
      <c r="BI235" s="31" t="str">
        <f t="shared" si="81"/>
        <v/>
      </c>
      <c r="BJ235" s="84" t="str">
        <f t="shared" si="82"/>
        <v/>
      </c>
    </row>
    <row r="236" spans="1:62" x14ac:dyDescent="0.2">
      <c r="A236" s="48"/>
      <c r="B236" s="48"/>
      <c r="C236" s="48"/>
      <c r="D236" s="48"/>
      <c r="E236" s="48"/>
      <c r="F236" s="79"/>
      <c r="G236" s="48"/>
      <c r="H236" s="48"/>
      <c r="I236" s="49"/>
      <c r="J236" s="50"/>
      <c r="K236" s="50"/>
      <c r="L236" s="50"/>
      <c r="M236" s="50"/>
      <c r="N236" s="50"/>
      <c r="O236" s="50"/>
      <c r="P236" s="79"/>
      <c r="Q236" s="50"/>
      <c r="R236" s="79"/>
      <c r="S236" s="49"/>
      <c r="T236" s="79"/>
      <c r="U236" s="49"/>
      <c r="V236" s="49"/>
      <c r="W236" s="49"/>
      <c r="X236" s="85"/>
      <c r="Y236" s="85"/>
      <c r="Z236" s="85"/>
      <c r="AA236" s="85"/>
      <c r="AB236" s="85"/>
      <c r="AC236" s="48"/>
      <c r="AD236" s="85"/>
      <c r="AE236" s="48"/>
      <c r="AF236" s="85"/>
      <c r="AG236" s="48"/>
      <c r="AH236" s="85"/>
      <c r="AI236" s="48"/>
      <c r="AJ236" s="85"/>
      <c r="AK236" s="48"/>
      <c r="AL236" s="48"/>
      <c r="AM236" s="48"/>
      <c r="AN236" s="5" t="str">
        <f>IF(AND(ISNA((VLOOKUP(F236,'2 Maakoodit'!A:A,1,FALSE)))=TRUE,ISBLANK(F236)=FALSE),"Maakoodia ei löydy maalistalta. ","")</f>
        <v/>
      </c>
      <c r="AO236" s="5" t="str">
        <f>IF(AND(ISNA((VLOOKUP(P236,'3 Toimialat'!A:A,1,FALSE)))=TRUE,ISBLANK(P236)=FALSE),"1. toimialakoodia ei löydy toimialalistalta. ","")</f>
        <v/>
      </c>
      <c r="AP236" s="5" t="str">
        <f>IF(AND(ISNA((VLOOKUP(R236,'3 Toimialat'!A:A,1,FALSE)))=TRUE,ISBLANK(R236)=FALSE),"2. toimialakoodia ei löydy toimialalistalta. ","")</f>
        <v/>
      </c>
      <c r="AQ236" s="5" t="str">
        <f>IF(AND(ISNA((VLOOKUP(T236,'3 Toimialat'!A:A,1,FALSE)))=TRUE,ISBLANK(T236)=FALSE),"3. toimialakoodia ei löydy toimialalistalta. ","")</f>
        <v/>
      </c>
      <c r="AR236" s="31" t="str">
        <f t="shared" si="64"/>
        <v/>
      </c>
      <c r="AS236" s="31" t="str">
        <f t="shared" si="65"/>
        <v/>
      </c>
      <c r="AT236" s="31" t="str">
        <f t="shared" si="66"/>
        <v/>
      </c>
      <c r="AU236" s="31" t="str">
        <f t="shared" si="67"/>
        <v/>
      </c>
      <c r="AV236" s="31" t="str">
        <f t="shared" si="68"/>
        <v/>
      </c>
      <c r="AW236" s="31" t="str">
        <f t="shared" si="69"/>
        <v/>
      </c>
      <c r="AX236" s="31" t="str">
        <f t="shared" si="70"/>
        <v/>
      </c>
      <c r="AY236" s="31" t="str">
        <f t="shared" si="71"/>
        <v/>
      </c>
      <c r="AZ236" s="31" t="str">
        <f t="shared" si="72"/>
        <v/>
      </c>
      <c r="BA236" s="31" t="str">
        <f t="shared" si="73"/>
        <v/>
      </c>
      <c r="BB236" s="31" t="str">
        <f t="shared" si="74"/>
        <v/>
      </c>
      <c r="BC236" s="3">
        <f t="shared" si="75"/>
        <v>0</v>
      </c>
      <c r="BD236" s="31" t="str">
        <f t="shared" si="76"/>
        <v/>
      </c>
      <c r="BE236" s="31" t="str">
        <f t="shared" si="77"/>
        <v/>
      </c>
      <c r="BF236" s="31" t="str">
        <f t="shared" si="78"/>
        <v/>
      </c>
      <c r="BG236" s="31" t="str">
        <f t="shared" si="79"/>
        <v/>
      </c>
      <c r="BH236" s="31" t="str">
        <f t="shared" si="80"/>
        <v/>
      </c>
      <c r="BI236" s="31" t="str">
        <f t="shared" si="81"/>
        <v/>
      </c>
      <c r="BJ236" s="84" t="str">
        <f t="shared" si="82"/>
        <v/>
      </c>
    </row>
    <row r="237" spans="1:62" x14ac:dyDescent="0.2">
      <c r="A237" s="48"/>
      <c r="B237" s="48"/>
      <c r="C237" s="48"/>
      <c r="D237" s="48"/>
      <c r="E237" s="48"/>
      <c r="F237" s="79"/>
      <c r="G237" s="48"/>
      <c r="H237" s="48"/>
      <c r="I237" s="49"/>
      <c r="J237" s="50"/>
      <c r="K237" s="50"/>
      <c r="L237" s="50"/>
      <c r="M237" s="50"/>
      <c r="N237" s="50"/>
      <c r="O237" s="50"/>
      <c r="P237" s="79"/>
      <c r="Q237" s="50"/>
      <c r="R237" s="79"/>
      <c r="S237" s="49"/>
      <c r="T237" s="79"/>
      <c r="U237" s="49"/>
      <c r="V237" s="49"/>
      <c r="W237" s="49"/>
      <c r="X237" s="85"/>
      <c r="Y237" s="85"/>
      <c r="Z237" s="85"/>
      <c r="AA237" s="85"/>
      <c r="AB237" s="85"/>
      <c r="AC237" s="48"/>
      <c r="AD237" s="85"/>
      <c r="AE237" s="48"/>
      <c r="AF237" s="85"/>
      <c r="AG237" s="48"/>
      <c r="AH237" s="85"/>
      <c r="AI237" s="48"/>
      <c r="AJ237" s="85"/>
      <c r="AK237" s="48"/>
      <c r="AL237" s="48"/>
      <c r="AM237" s="48"/>
      <c r="AN237" s="5" t="str">
        <f>IF(AND(ISNA((VLOOKUP(F237,'2 Maakoodit'!A:A,1,FALSE)))=TRUE,ISBLANK(F237)=FALSE),"Maakoodia ei löydy maalistalta. ","")</f>
        <v/>
      </c>
      <c r="AO237" s="5" t="str">
        <f>IF(AND(ISNA((VLOOKUP(P237,'3 Toimialat'!A:A,1,FALSE)))=TRUE,ISBLANK(P237)=FALSE),"1. toimialakoodia ei löydy toimialalistalta. ","")</f>
        <v/>
      </c>
      <c r="AP237" s="5" t="str">
        <f>IF(AND(ISNA((VLOOKUP(R237,'3 Toimialat'!A:A,1,FALSE)))=TRUE,ISBLANK(R237)=FALSE),"2. toimialakoodia ei löydy toimialalistalta. ","")</f>
        <v/>
      </c>
      <c r="AQ237" s="5" t="str">
        <f>IF(AND(ISNA((VLOOKUP(T237,'3 Toimialat'!A:A,1,FALSE)))=TRUE,ISBLANK(T237)=FALSE),"3. toimialakoodia ei löydy toimialalistalta. ","")</f>
        <v/>
      </c>
      <c r="AR237" s="31" t="str">
        <f t="shared" si="64"/>
        <v/>
      </c>
      <c r="AS237" s="31" t="str">
        <f t="shared" si="65"/>
        <v/>
      </c>
      <c r="AT237" s="31" t="str">
        <f t="shared" si="66"/>
        <v/>
      </c>
      <c r="AU237" s="31" t="str">
        <f t="shared" si="67"/>
        <v/>
      </c>
      <c r="AV237" s="31" t="str">
        <f t="shared" si="68"/>
        <v/>
      </c>
      <c r="AW237" s="31" t="str">
        <f t="shared" si="69"/>
        <v/>
      </c>
      <c r="AX237" s="31" t="str">
        <f t="shared" si="70"/>
        <v/>
      </c>
      <c r="AY237" s="31" t="str">
        <f t="shared" si="71"/>
        <v/>
      </c>
      <c r="AZ237" s="31" t="str">
        <f t="shared" si="72"/>
        <v/>
      </c>
      <c r="BA237" s="31" t="str">
        <f t="shared" si="73"/>
        <v/>
      </c>
      <c r="BB237" s="31" t="str">
        <f t="shared" si="74"/>
        <v/>
      </c>
      <c r="BC237" s="3">
        <f t="shared" si="75"/>
        <v>0</v>
      </c>
      <c r="BD237" s="31" t="str">
        <f t="shared" si="76"/>
        <v/>
      </c>
      <c r="BE237" s="31" t="str">
        <f t="shared" si="77"/>
        <v/>
      </c>
      <c r="BF237" s="31" t="str">
        <f t="shared" si="78"/>
        <v/>
      </c>
      <c r="BG237" s="31" t="str">
        <f t="shared" si="79"/>
        <v/>
      </c>
      <c r="BH237" s="31" t="str">
        <f t="shared" si="80"/>
        <v/>
      </c>
      <c r="BI237" s="31" t="str">
        <f t="shared" si="81"/>
        <v/>
      </c>
      <c r="BJ237" s="84" t="str">
        <f t="shared" si="82"/>
        <v/>
      </c>
    </row>
    <row r="238" spans="1:62" x14ac:dyDescent="0.2">
      <c r="A238" s="48"/>
      <c r="B238" s="48"/>
      <c r="C238" s="48"/>
      <c r="D238" s="48"/>
      <c r="E238" s="48"/>
      <c r="F238" s="79"/>
      <c r="G238" s="48"/>
      <c r="H238" s="48"/>
      <c r="I238" s="49"/>
      <c r="J238" s="50"/>
      <c r="K238" s="50"/>
      <c r="L238" s="50"/>
      <c r="M238" s="50"/>
      <c r="N238" s="50"/>
      <c r="O238" s="50"/>
      <c r="P238" s="79"/>
      <c r="Q238" s="50"/>
      <c r="R238" s="79"/>
      <c r="S238" s="49"/>
      <c r="T238" s="79"/>
      <c r="U238" s="49"/>
      <c r="V238" s="49"/>
      <c r="W238" s="49"/>
      <c r="X238" s="85"/>
      <c r="Y238" s="85"/>
      <c r="Z238" s="85"/>
      <c r="AA238" s="85"/>
      <c r="AB238" s="85"/>
      <c r="AC238" s="48"/>
      <c r="AD238" s="85"/>
      <c r="AE238" s="48"/>
      <c r="AF238" s="85"/>
      <c r="AG238" s="48"/>
      <c r="AH238" s="85"/>
      <c r="AI238" s="48"/>
      <c r="AJ238" s="85"/>
      <c r="AK238" s="48"/>
      <c r="AL238" s="48"/>
      <c r="AM238" s="48"/>
      <c r="AN238" s="5" t="str">
        <f>IF(AND(ISNA((VLOOKUP(F238,'2 Maakoodit'!A:A,1,FALSE)))=TRUE,ISBLANK(F238)=FALSE),"Maakoodia ei löydy maalistalta. ","")</f>
        <v/>
      </c>
      <c r="AO238" s="5" t="str">
        <f>IF(AND(ISNA((VLOOKUP(P238,'3 Toimialat'!A:A,1,FALSE)))=TRUE,ISBLANK(P238)=FALSE),"1. toimialakoodia ei löydy toimialalistalta. ","")</f>
        <v/>
      </c>
      <c r="AP238" s="5" t="str">
        <f>IF(AND(ISNA((VLOOKUP(R238,'3 Toimialat'!A:A,1,FALSE)))=TRUE,ISBLANK(R238)=FALSE),"2. toimialakoodia ei löydy toimialalistalta. ","")</f>
        <v/>
      </c>
      <c r="AQ238" s="5" t="str">
        <f>IF(AND(ISNA((VLOOKUP(T238,'3 Toimialat'!A:A,1,FALSE)))=TRUE,ISBLANK(T238)=FALSE),"3. toimialakoodia ei löydy toimialalistalta. ","")</f>
        <v/>
      </c>
      <c r="AR238" s="31" t="str">
        <f t="shared" si="64"/>
        <v/>
      </c>
      <c r="AS238" s="31" t="str">
        <f t="shared" si="65"/>
        <v/>
      </c>
      <c r="AT238" s="31" t="str">
        <f t="shared" si="66"/>
        <v/>
      </c>
      <c r="AU238" s="31" t="str">
        <f t="shared" si="67"/>
        <v/>
      </c>
      <c r="AV238" s="31" t="str">
        <f t="shared" si="68"/>
        <v/>
      </c>
      <c r="AW238" s="31" t="str">
        <f t="shared" si="69"/>
        <v/>
      </c>
      <c r="AX238" s="31" t="str">
        <f t="shared" si="70"/>
        <v/>
      </c>
      <c r="AY238" s="31" t="str">
        <f t="shared" si="71"/>
        <v/>
      </c>
      <c r="AZ238" s="31" t="str">
        <f t="shared" si="72"/>
        <v/>
      </c>
      <c r="BA238" s="31" t="str">
        <f t="shared" si="73"/>
        <v/>
      </c>
      <c r="BB238" s="31" t="str">
        <f t="shared" si="74"/>
        <v/>
      </c>
      <c r="BC238" s="3">
        <f t="shared" si="75"/>
        <v>0</v>
      </c>
      <c r="BD238" s="31" t="str">
        <f t="shared" si="76"/>
        <v/>
      </c>
      <c r="BE238" s="31" t="str">
        <f t="shared" si="77"/>
        <v/>
      </c>
      <c r="BF238" s="31" t="str">
        <f t="shared" si="78"/>
        <v/>
      </c>
      <c r="BG238" s="31" t="str">
        <f t="shared" si="79"/>
        <v/>
      </c>
      <c r="BH238" s="31" t="str">
        <f t="shared" si="80"/>
        <v/>
      </c>
      <c r="BI238" s="31" t="str">
        <f t="shared" si="81"/>
        <v/>
      </c>
      <c r="BJ238" s="84" t="str">
        <f t="shared" si="82"/>
        <v/>
      </c>
    </row>
    <row r="239" spans="1:62" x14ac:dyDescent="0.2">
      <c r="A239" s="48"/>
      <c r="B239" s="48"/>
      <c r="C239" s="48"/>
      <c r="D239" s="48"/>
      <c r="E239" s="48"/>
      <c r="F239" s="79"/>
      <c r="G239" s="48"/>
      <c r="H239" s="48"/>
      <c r="I239" s="49"/>
      <c r="J239" s="50"/>
      <c r="K239" s="50"/>
      <c r="L239" s="50"/>
      <c r="M239" s="50"/>
      <c r="N239" s="50"/>
      <c r="O239" s="50"/>
      <c r="P239" s="79"/>
      <c r="Q239" s="50"/>
      <c r="R239" s="79"/>
      <c r="S239" s="49"/>
      <c r="T239" s="79"/>
      <c r="U239" s="49"/>
      <c r="V239" s="49"/>
      <c r="W239" s="49"/>
      <c r="X239" s="85"/>
      <c r="Y239" s="85"/>
      <c r="Z239" s="85"/>
      <c r="AA239" s="85"/>
      <c r="AB239" s="85"/>
      <c r="AC239" s="48"/>
      <c r="AD239" s="85"/>
      <c r="AE239" s="48"/>
      <c r="AF239" s="85"/>
      <c r="AG239" s="48"/>
      <c r="AH239" s="85"/>
      <c r="AI239" s="48"/>
      <c r="AJ239" s="85"/>
      <c r="AK239" s="48"/>
      <c r="AL239" s="48"/>
      <c r="AM239" s="48"/>
      <c r="AN239" s="5" t="str">
        <f>IF(AND(ISNA((VLOOKUP(F239,'2 Maakoodit'!A:A,1,FALSE)))=TRUE,ISBLANK(F239)=FALSE),"Maakoodia ei löydy maalistalta. ","")</f>
        <v/>
      </c>
      <c r="AO239" s="5" t="str">
        <f>IF(AND(ISNA((VLOOKUP(P239,'3 Toimialat'!A:A,1,FALSE)))=TRUE,ISBLANK(P239)=FALSE),"1. toimialakoodia ei löydy toimialalistalta. ","")</f>
        <v/>
      </c>
      <c r="AP239" s="5" t="str">
        <f>IF(AND(ISNA((VLOOKUP(R239,'3 Toimialat'!A:A,1,FALSE)))=TRUE,ISBLANK(R239)=FALSE),"2. toimialakoodia ei löydy toimialalistalta. ","")</f>
        <v/>
      </c>
      <c r="AQ239" s="5" t="str">
        <f>IF(AND(ISNA((VLOOKUP(T239,'3 Toimialat'!A:A,1,FALSE)))=TRUE,ISBLANK(T239)=FALSE),"3. toimialakoodia ei löydy toimialalistalta. ","")</f>
        <v/>
      </c>
      <c r="AR239" s="31" t="str">
        <f t="shared" si="64"/>
        <v/>
      </c>
      <c r="AS239" s="31" t="str">
        <f t="shared" si="65"/>
        <v/>
      </c>
      <c r="AT239" s="31" t="str">
        <f t="shared" si="66"/>
        <v/>
      </c>
      <c r="AU239" s="31" t="str">
        <f t="shared" si="67"/>
        <v/>
      </c>
      <c r="AV239" s="31" t="str">
        <f t="shared" si="68"/>
        <v/>
      </c>
      <c r="AW239" s="31" t="str">
        <f t="shared" si="69"/>
        <v/>
      </c>
      <c r="AX239" s="31" t="str">
        <f t="shared" si="70"/>
        <v/>
      </c>
      <c r="AY239" s="31" t="str">
        <f t="shared" si="71"/>
        <v/>
      </c>
      <c r="AZ239" s="31" t="str">
        <f t="shared" si="72"/>
        <v/>
      </c>
      <c r="BA239" s="31" t="str">
        <f t="shared" si="73"/>
        <v/>
      </c>
      <c r="BB239" s="31" t="str">
        <f t="shared" si="74"/>
        <v/>
      </c>
      <c r="BC239" s="3">
        <f t="shared" si="75"/>
        <v>0</v>
      </c>
      <c r="BD239" s="31" t="str">
        <f t="shared" si="76"/>
        <v/>
      </c>
      <c r="BE239" s="31" t="str">
        <f t="shared" si="77"/>
        <v/>
      </c>
      <c r="BF239" s="31" t="str">
        <f t="shared" si="78"/>
        <v/>
      </c>
      <c r="BG239" s="31" t="str">
        <f t="shared" si="79"/>
        <v/>
      </c>
      <c r="BH239" s="31" t="str">
        <f t="shared" si="80"/>
        <v/>
      </c>
      <c r="BI239" s="31" t="str">
        <f t="shared" si="81"/>
        <v/>
      </c>
      <c r="BJ239" s="84" t="str">
        <f t="shared" si="82"/>
        <v/>
      </c>
    </row>
    <row r="240" spans="1:62" x14ac:dyDescent="0.2">
      <c r="A240" s="48"/>
      <c r="B240" s="48"/>
      <c r="C240" s="48"/>
      <c r="D240" s="48"/>
      <c r="E240" s="48"/>
      <c r="F240" s="79"/>
      <c r="G240" s="48"/>
      <c r="H240" s="48"/>
      <c r="I240" s="49"/>
      <c r="J240" s="50"/>
      <c r="K240" s="50"/>
      <c r="L240" s="50"/>
      <c r="M240" s="50"/>
      <c r="N240" s="50"/>
      <c r="O240" s="50"/>
      <c r="P240" s="79"/>
      <c r="Q240" s="50"/>
      <c r="R240" s="79"/>
      <c r="S240" s="49"/>
      <c r="T240" s="79"/>
      <c r="U240" s="49"/>
      <c r="V240" s="49"/>
      <c r="W240" s="49"/>
      <c r="X240" s="85"/>
      <c r="Y240" s="85"/>
      <c r="Z240" s="85"/>
      <c r="AA240" s="85"/>
      <c r="AB240" s="85"/>
      <c r="AC240" s="48"/>
      <c r="AD240" s="85"/>
      <c r="AE240" s="48"/>
      <c r="AF240" s="85"/>
      <c r="AG240" s="48"/>
      <c r="AH240" s="85"/>
      <c r="AI240" s="48"/>
      <c r="AJ240" s="85"/>
      <c r="AK240" s="48"/>
      <c r="AL240" s="48"/>
      <c r="AM240" s="48"/>
      <c r="AN240" s="5" t="str">
        <f>IF(AND(ISNA((VLOOKUP(F240,'2 Maakoodit'!A:A,1,FALSE)))=TRUE,ISBLANK(F240)=FALSE),"Maakoodia ei löydy maalistalta. ","")</f>
        <v/>
      </c>
      <c r="AO240" s="5" t="str">
        <f>IF(AND(ISNA((VLOOKUP(P240,'3 Toimialat'!A:A,1,FALSE)))=TRUE,ISBLANK(P240)=FALSE),"1. toimialakoodia ei löydy toimialalistalta. ","")</f>
        <v/>
      </c>
      <c r="AP240" s="5" t="str">
        <f>IF(AND(ISNA((VLOOKUP(R240,'3 Toimialat'!A:A,1,FALSE)))=TRUE,ISBLANK(R240)=FALSE),"2. toimialakoodia ei löydy toimialalistalta. ","")</f>
        <v/>
      </c>
      <c r="AQ240" s="5" t="str">
        <f>IF(AND(ISNA((VLOOKUP(T240,'3 Toimialat'!A:A,1,FALSE)))=TRUE,ISBLANK(T240)=FALSE),"3. toimialakoodia ei löydy toimialalistalta. ","")</f>
        <v/>
      </c>
      <c r="AR240" s="31" t="str">
        <f t="shared" si="64"/>
        <v/>
      </c>
      <c r="AS240" s="31" t="str">
        <f t="shared" si="65"/>
        <v/>
      </c>
      <c r="AT240" s="31" t="str">
        <f t="shared" si="66"/>
        <v/>
      </c>
      <c r="AU240" s="31" t="str">
        <f t="shared" si="67"/>
        <v/>
      </c>
      <c r="AV240" s="31" t="str">
        <f t="shared" si="68"/>
        <v/>
      </c>
      <c r="AW240" s="31" t="str">
        <f t="shared" si="69"/>
        <v/>
      </c>
      <c r="AX240" s="31" t="str">
        <f t="shared" si="70"/>
        <v/>
      </c>
      <c r="AY240" s="31" t="str">
        <f t="shared" si="71"/>
        <v/>
      </c>
      <c r="AZ240" s="31" t="str">
        <f t="shared" si="72"/>
        <v/>
      </c>
      <c r="BA240" s="31" t="str">
        <f t="shared" si="73"/>
        <v/>
      </c>
      <c r="BB240" s="31" t="str">
        <f t="shared" si="74"/>
        <v/>
      </c>
      <c r="BC240" s="3">
        <f t="shared" si="75"/>
        <v>0</v>
      </c>
      <c r="BD240" s="31" t="str">
        <f t="shared" si="76"/>
        <v/>
      </c>
      <c r="BE240" s="31" t="str">
        <f t="shared" si="77"/>
        <v/>
      </c>
      <c r="BF240" s="31" t="str">
        <f t="shared" si="78"/>
        <v/>
      </c>
      <c r="BG240" s="31" t="str">
        <f t="shared" si="79"/>
        <v/>
      </c>
      <c r="BH240" s="31" t="str">
        <f t="shared" si="80"/>
        <v/>
      </c>
      <c r="BI240" s="31" t="str">
        <f t="shared" si="81"/>
        <v/>
      </c>
      <c r="BJ240" s="84" t="str">
        <f t="shared" si="82"/>
        <v/>
      </c>
    </row>
    <row r="241" spans="1:62" x14ac:dyDescent="0.2">
      <c r="A241" s="48"/>
      <c r="B241" s="48"/>
      <c r="C241" s="48"/>
      <c r="D241" s="48"/>
      <c r="E241" s="48"/>
      <c r="F241" s="79"/>
      <c r="G241" s="48"/>
      <c r="H241" s="48"/>
      <c r="I241" s="49"/>
      <c r="J241" s="50"/>
      <c r="K241" s="50"/>
      <c r="L241" s="50"/>
      <c r="M241" s="50"/>
      <c r="N241" s="50"/>
      <c r="O241" s="50"/>
      <c r="P241" s="79"/>
      <c r="Q241" s="50"/>
      <c r="R241" s="79"/>
      <c r="S241" s="49"/>
      <c r="T241" s="79"/>
      <c r="U241" s="49"/>
      <c r="V241" s="49"/>
      <c r="W241" s="49"/>
      <c r="X241" s="85"/>
      <c r="Y241" s="85"/>
      <c r="Z241" s="85"/>
      <c r="AA241" s="85"/>
      <c r="AB241" s="85"/>
      <c r="AC241" s="48"/>
      <c r="AD241" s="85"/>
      <c r="AE241" s="48"/>
      <c r="AF241" s="85"/>
      <c r="AG241" s="48"/>
      <c r="AH241" s="85"/>
      <c r="AI241" s="48"/>
      <c r="AJ241" s="85"/>
      <c r="AK241" s="48"/>
      <c r="AL241" s="48"/>
      <c r="AM241" s="48"/>
      <c r="AN241" s="5" t="str">
        <f>IF(AND(ISNA((VLOOKUP(F241,'2 Maakoodit'!A:A,1,FALSE)))=TRUE,ISBLANK(F241)=FALSE),"Maakoodia ei löydy maalistalta. ","")</f>
        <v/>
      </c>
      <c r="AO241" s="5" t="str">
        <f>IF(AND(ISNA((VLOOKUP(P241,'3 Toimialat'!A:A,1,FALSE)))=TRUE,ISBLANK(P241)=FALSE),"1. toimialakoodia ei löydy toimialalistalta. ","")</f>
        <v/>
      </c>
      <c r="AP241" s="5" t="str">
        <f>IF(AND(ISNA((VLOOKUP(R241,'3 Toimialat'!A:A,1,FALSE)))=TRUE,ISBLANK(R241)=FALSE),"2. toimialakoodia ei löydy toimialalistalta. ","")</f>
        <v/>
      </c>
      <c r="AQ241" s="5" t="str">
        <f>IF(AND(ISNA((VLOOKUP(T241,'3 Toimialat'!A:A,1,FALSE)))=TRUE,ISBLANK(T241)=FALSE),"3. toimialakoodia ei löydy toimialalistalta. ","")</f>
        <v/>
      </c>
      <c r="AR241" s="31" t="str">
        <f t="shared" si="64"/>
        <v/>
      </c>
      <c r="AS241" s="31" t="str">
        <f t="shared" si="65"/>
        <v/>
      </c>
      <c r="AT241" s="31" t="str">
        <f t="shared" si="66"/>
        <v/>
      </c>
      <c r="AU241" s="31" t="str">
        <f t="shared" si="67"/>
        <v/>
      </c>
      <c r="AV241" s="31" t="str">
        <f t="shared" si="68"/>
        <v/>
      </c>
      <c r="AW241" s="31" t="str">
        <f t="shared" si="69"/>
        <v/>
      </c>
      <c r="AX241" s="31" t="str">
        <f t="shared" si="70"/>
        <v/>
      </c>
      <c r="AY241" s="31" t="str">
        <f t="shared" si="71"/>
        <v/>
      </c>
      <c r="AZ241" s="31" t="str">
        <f t="shared" si="72"/>
        <v/>
      </c>
      <c r="BA241" s="31" t="str">
        <f t="shared" si="73"/>
        <v/>
      </c>
      <c r="BB241" s="31" t="str">
        <f t="shared" si="74"/>
        <v/>
      </c>
      <c r="BC241" s="3">
        <f t="shared" si="75"/>
        <v>0</v>
      </c>
      <c r="BD241" s="31" t="str">
        <f t="shared" si="76"/>
        <v/>
      </c>
      <c r="BE241" s="31" t="str">
        <f t="shared" si="77"/>
        <v/>
      </c>
      <c r="BF241" s="31" t="str">
        <f t="shared" si="78"/>
        <v/>
      </c>
      <c r="BG241" s="31" t="str">
        <f t="shared" si="79"/>
        <v/>
      </c>
      <c r="BH241" s="31" t="str">
        <f t="shared" si="80"/>
        <v/>
      </c>
      <c r="BI241" s="31" t="str">
        <f t="shared" si="81"/>
        <v/>
      </c>
      <c r="BJ241" s="84" t="str">
        <f t="shared" si="82"/>
        <v/>
      </c>
    </row>
    <row r="242" spans="1:62" x14ac:dyDescent="0.2">
      <c r="A242" s="48"/>
      <c r="B242" s="48"/>
      <c r="C242" s="48"/>
      <c r="D242" s="48"/>
      <c r="E242" s="48"/>
      <c r="F242" s="79"/>
      <c r="G242" s="48"/>
      <c r="H242" s="48"/>
      <c r="I242" s="49"/>
      <c r="J242" s="50"/>
      <c r="K242" s="50"/>
      <c r="L242" s="50"/>
      <c r="M242" s="50"/>
      <c r="N242" s="50"/>
      <c r="O242" s="50"/>
      <c r="P242" s="79"/>
      <c r="Q242" s="50"/>
      <c r="R242" s="79"/>
      <c r="S242" s="49"/>
      <c r="T242" s="79"/>
      <c r="U242" s="49"/>
      <c r="V242" s="49"/>
      <c r="W242" s="49"/>
      <c r="X242" s="85"/>
      <c r="Y242" s="85"/>
      <c r="Z242" s="85"/>
      <c r="AA242" s="85"/>
      <c r="AB242" s="85"/>
      <c r="AC242" s="48"/>
      <c r="AD242" s="85"/>
      <c r="AE242" s="48"/>
      <c r="AF242" s="85"/>
      <c r="AG242" s="48"/>
      <c r="AH242" s="85"/>
      <c r="AI242" s="48"/>
      <c r="AJ242" s="85"/>
      <c r="AK242" s="48"/>
      <c r="AL242" s="48"/>
      <c r="AM242" s="48"/>
      <c r="AN242" s="5" t="str">
        <f>IF(AND(ISNA((VLOOKUP(F242,'2 Maakoodit'!A:A,1,FALSE)))=TRUE,ISBLANK(F242)=FALSE),"Maakoodia ei löydy maalistalta. ","")</f>
        <v/>
      </c>
      <c r="AO242" s="5" t="str">
        <f>IF(AND(ISNA((VLOOKUP(P242,'3 Toimialat'!A:A,1,FALSE)))=TRUE,ISBLANK(P242)=FALSE),"1. toimialakoodia ei löydy toimialalistalta. ","")</f>
        <v/>
      </c>
      <c r="AP242" s="5" t="str">
        <f>IF(AND(ISNA((VLOOKUP(R242,'3 Toimialat'!A:A,1,FALSE)))=TRUE,ISBLANK(R242)=FALSE),"2. toimialakoodia ei löydy toimialalistalta. ","")</f>
        <v/>
      </c>
      <c r="AQ242" s="5" t="str">
        <f>IF(AND(ISNA((VLOOKUP(T242,'3 Toimialat'!A:A,1,FALSE)))=TRUE,ISBLANK(T242)=FALSE),"3. toimialakoodia ei löydy toimialalistalta. ","")</f>
        <v/>
      </c>
      <c r="AR242" s="31" t="str">
        <f t="shared" si="64"/>
        <v/>
      </c>
      <c r="AS242" s="31" t="str">
        <f t="shared" si="65"/>
        <v/>
      </c>
      <c r="AT242" s="31" t="str">
        <f t="shared" si="66"/>
        <v/>
      </c>
      <c r="AU242" s="31" t="str">
        <f t="shared" si="67"/>
        <v/>
      </c>
      <c r="AV242" s="31" t="str">
        <f t="shared" si="68"/>
        <v/>
      </c>
      <c r="AW242" s="31" t="str">
        <f t="shared" si="69"/>
        <v/>
      </c>
      <c r="AX242" s="31" t="str">
        <f t="shared" si="70"/>
        <v/>
      </c>
      <c r="AY242" s="31" t="str">
        <f t="shared" si="71"/>
        <v/>
      </c>
      <c r="AZ242" s="31" t="str">
        <f t="shared" si="72"/>
        <v/>
      </c>
      <c r="BA242" s="31" t="str">
        <f t="shared" si="73"/>
        <v/>
      </c>
      <c r="BB242" s="31" t="str">
        <f t="shared" si="74"/>
        <v/>
      </c>
      <c r="BC242" s="3">
        <f t="shared" si="75"/>
        <v>0</v>
      </c>
      <c r="BD242" s="31" t="str">
        <f t="shared" si="76"/>
        <v/>
      </c>
      <c r="BE242" s="31" t="str">
        <f t="shared" si="77"/>
        <v/>
      </c>
      <c r="BF242" s="31" t="str">
        <f t="shared" si="78"/>
        <v/>
      </c>
      <c r="BG242" s="31" t="str">
        <f t="shared" si="79"/>
        <v/>
      </c>
      <c r="BH242" s="31" t="str">
        <f t="shared" si="80"/>
        <v/>
      </c>
      <c r="BI242" s="31" t="str">
        <f t="shared" si="81"/>
        <v/>
      </c>
      <c r="BJ242" s="84" t="str">
        <f t="shared" si="82"/>
        <v/>
      </c>
    </row>
    <row r="243" spans="1:62" x14ac:dyDescent="0.2">
      <c r="A243" s="48"/>
      <c r="B243" s="48"/>
      <c r="C243" s="48"/>
      <c r="D243" s="48"/>
      <c r="E243" s="48"/>
      <c r="F243" s="79"/>
      <c r="G243" s="48"/>
      <c r="H243" s="48"/>
      <c r="I243" s="49"/>
      <c r="J243" s="50"/>
      <c r="K243" s="50"/>
      <c r="L243" s="50"/>
      <c r="M243" s="50"/>
      <c r="N243" s="50"/>
      <c r="O243" s="50"/>
      <c r="P243" s="79"/>
      <c r="Q243" s="50"/>
      <c r="R243" s="79"/>
      <c r="S243" s="49"/>
      <c r="T243" s="79"/>
      <c r="U243" s="49"/>
      <c r="V243" s="49"/>
      <c r="W243" s="49"/>
      <c r="X243" s="85"/>
      <c r="Y243" s="85"/>
      <c r="Z243" s="85"/>
      <c r="AA243" s="85"/>
      <c r="AB243" s="85"/>
      <c r="AC243" s="48"/>
      <c r="AD243" s="85"/>
      <c r="AE243" s="48"/>
      <c r="AF243" s="85"/>
      <c r="AG243" s="48"/>
      <c r="AH243" s="85"/>
      <c r="AI243" s="48"/>
      <c r="AJ243" s="85"/>
      <c r="AK243" s="48"/>
      <c r="AL243" s="48"/>
      <c r="AM243" s="48"/>
      <c r="AN243" s="5" t="str">
        <f>IF(AND(ISNA((VLOOKUP(F243,'2 Maakoodit'!A:A,1,FALSE)))=TRUE,ISBLANK(F243)=FALSE),"Maakoodia ei löydy maalistalta. ","")</f>
        <v/>
      </c>
      <c r="AO243" s="5" t="str">
        <f>IF(AND(ISNA((VLOOKUP(P243,'3 Toimialat'!A:A,1,FALSE)))=TRUE,ISBLANK(P243)=FALSE),"1. toimialakoodia ei löydy toimialalistalta. ","")</f>
        <v/>
      </c>
      <c r="AP243" s="5" t="str">
        <f>IF(AND(ISNA((VLOOKUP(R243,'3 Toimialat'!A:A,1,FALSE)))=TRUE,ISBLANK(R243)=FALSE),"2. toimialakoodia ei löydy toimialalistalta. ","")</f>
        <v/>
      </c>
      <c r="AQ243" s="5" t="str">
        <f>IF(AND(ISNA((VLOOKUP(T243,'3 Toimialat'!A:A,1,FALSE)))=TRUE,ISBLANK(T243)=FALSE),"3. toimialakoodia ei löydy toimialalistalta. ","")</f>
        <v/>
      </c>
      <c r="AR243" s="31" t="str">
        <f t="shared" si="64"/>
        <v/>
      </c>
      <c r="AS243" s="31" t="str">
        <f t="shared" si="65"/>
        <v/>
      </c>
      <c r="AT243" s="31" t="str">
        <f t="shared" si="66"/>
        <v/>
      </c>
      <c r="AU243" s="31" t="str">
        <f t="shared" si="67"/>
        <v/>
      </c>
      <c r="AV243" s="31" t="str">
        <f t="shared" si="68"/>
        <v/>
      </c>
      <c r="AW243" s="31" t="str">
        <f t="shared" si="69"/>
        <v/>
      </c>
      <c r="AX243" s="31" t="str">
        <f t="shared" si="70"/>
        <v/>
      </c>
      <c r="AY243" s="31" t="str">
        <f t="shared" si="71"/>
        <v/>
      </c>
      <c r="AZ243" s="31" t="str">
        <f t="shared" si="72"/>
        <v/>
      </c>
      <c r="BA243" s="31" t="str">
        <f t="shared" si="73"/>
        <v/>
      </c>
      <c r="BB243" s="31" t="str">
        <f t="shared" si="74"/>
        <v/>
      </c>
      <c r="BC243" s="3">
        <f t="shared" si="75"/>
        <v>0</v>
      </c>
      <c r="BD243" s="31" t="str">
        <f t="shared" si="76"/>
        <v/>
      </c>
      <c r="BE243" s="31" t="str">
        <f t="shared" si="77"/>
        <v/>
      </c>
      <c r="BF243" s="31" t="str">
        <f t="shared" si="78"/>
        <v/>
      </c>
      <c r="BG243" s="31" t="str">
        <f t="shared" si="79"/>
        <v/>
      </c>
      <c r="BH243" s="31" t="str">
        <f t="shared" si="80"/>
        <v/>
      </c>
      <c r="BI243" s="31" t="str">
        <f t="shared" si="81"/>
        <v/>
      </c>
      <c r="BJ243" s="84" t="str">
        <f t="shared" si="82"/>
        <v/>
      </c>
    </row>
    <row r="244" spans="1:62" x14ac:dyDescent="0.2">
      <c r="A244" s="48"/>
      <c r="B244" s="48"/>
      <c r="C244" s="48"/>
      <c r="D244" s="48"/>
      <c r="E244" s="48"/>
      <c r="F244" s="79"/>
      <c r="G244" s="48"/>
      <c r="H244" s="48"/>
      <c r="I244" s="49"/>
      <c r="J244" s="50"/>
      <c r="K244" s="50"/>
      <c r="L244" s="50"/>
      <c r="M244" s="50"/>
      <c r="N244" s="50"/>
      <c r="O244" s="50"/>
      <c r="P244" s="79"/>
      <c r="Q244" s="50"/>
      <c r="R244" s="79"/>
      <c r="S244" s="49"/>
      <c r="T244" s="79"/>
      <c r="U244" s="49"/>
      <c r="V244" s="49"/>
      <c r="W244" s="49"/>
      <c r="X244" s="85"/>
      <c r="Y244" s="85"/>
      <c r="Z244" s="85"/>
      <c r="AA244" s="85"/>
      <c r="AB244" s="85"/>
      <c r="AC244" s="48"/>
      <c r="AD244" s="85"/>
      <c r="AE244" s="48"/>
      <c r="AF244" s="85"/>
      <c r="AG244" s="48"/>
      <c r="AH244" s="85"/>
      <c r="AI244" s="48"/>
      <c r="AJ244" s="85"/>
      <c r="AK244" s="48"/>
      <c r="AL244" s="48"/>
      <c r="AM244" s="48"/>
      <c r="AN244" s="5" t="str">
        <f>IF(AND(ISNA((VLOOKUP(F244,'2 Maakoodit'!A:A,1,FALSE)))=TRUE,ISBLANK(F244)=FALSE),"Maakoodia ei löydy maalistalta. ","")</f>
        <v/>
      </c>
      <c r="AO244" s="5" t="str">
        <f>IF(AND(ISNA((VLOOKUP(P244,'3 Toimialat'!A:A,1,FALSE)))=TRUE,ISBLANK(P244)=FALSE),"1. toimialakoodia ei löydy toimialalistalta. ","")</f>
        <v/>
      </c>
      <c r="AP244" s="5" t="str">
        <f>IF(AND(ISNA((VLOOKUP(R244,'3 Toimialat'!A:A,1,FALSE)))=TRUE,ISBLANK(R244)=FALSE),"2. toimialakoodia ei löydy toimialalistalta. ","")</f>
        <v/>
      </c>
      <c r="AQ244" s="5" t="str">
        <f>IF(AND(ISNA((VLOOKUP(T244,'3 Toimialat'!A:A,1,FALSE)))=TRUE,ISBLANK(T244)=FALSE),"3. toimialakoodia ei löydy toimialalistalta. ","")</f>
        <v/>
      </c>
      <c r="AR244" s="31" t="str">
        <f t="shared" si="64"/>
        <v/>
      </c>
      <c r="AS244" s="31" t="str">
        <f t="shared" si="65"/>
        <v/>
      </c>
      <c r="AT244" s="31" t="str">
        <f t="shared" si="66"/>
        <v/>
      </c>
      <c r="AU244" s="31" t="str">
        <f t="shared" si="67"/>
        <v/>
      </c>
      <c r="AV244" s="31" t="str">
        <f t="shared" si="68"/>
        <v/>
      </c>
      <c r="AW244" s="31" t="str">
        <f t="shared" si="69"/>
        <v/>
      </c>
      <c r="AX244" s="31" t="str">
        <f t="shared" si="70"/>
        <v/>
      </c>
      <c r="AY244" s="31" t="str">
        <f t="shared" si="71"/>
        <v/>
      </c>
      <c r="AZ244" s="31" t="str">
        <f t="shared" si="72"/>
        <v/>
      </c>
      <c r="BA244" s="31" t="str">
        <f t="shared" si="73"/>
        <v/>
      </c>
      <c r="BB244" s="31" t="str">
        <f t="shared" si="74"/>
        <v/>
      </c>
      <c r="BC244" s="3">
        <f t="shared" si="75"/>
        <v>0</v>
      </c>
      <c r="BD244" s="31" t="str">
        <f t="shared" si="76"/>
        <v/>
      </c>
      <c r="BE244" s="31" t="str">
        <f t="shared" si="77"/>
        <v/>
      </c>
      <c r="BF244" s="31" t="str">
        <f t="shared" si="78"/>
        <v/>
      </c>
      <c r="BG244" s="31" t="str">
        <f t="shared" si="79"/>
        <v/>
      </c>
      <c r="BH244" s="31" t="str">
        <f t="shared" si="80"/>
        <v/>
      </c>
      <c r="BI244" s="31" t="str">
        <f t="shared" si="81"/>
        <v/>
      </c>
      <c r="BJ244" s="84" t="str">
        <f t="shared" si="82"/>
        <v/>
      </c>
    </row>
    <row r="245" spans="1:62" x14ac:dyDescent="0.2">
      <c r="A245" s="48"/>
      <c r="B245" s="48"/>
      <c r="C245" s="48"/>
      <c r="D245" s="48"/>
      <c r="E245" s="48"/>
      <c r="F245" s="79"/>
      <c r="G245" s="48"/>
      <c r="H245" s="48"/>
      <c r="I245" s="49"/>
      <c r="J245" s="50"/>
      <c r="K245" s="50"/>
      <c r="L245" s="50"/>
      <c r="M245" s="50"/>
      <c r="N245" s="50"/>
      <c r="O245" s="50"/>
      <c r="P245" s="79"/>
      <c r="Q245" s="50"/>
      <c r="R245" s="79"/>
      <c r="S245" s="49"/>
      <c r="T245" s="79"/>
      <c r="U245" s="49"/>
      <c r="V245" s="49"/>
      <c r="W245" s="49"/>
      <c r="X245" s="85"/>
      <c r="Y245" s="85"/>
      <c r="Z245" s="85"/>
      <c r="AA245" s="85"/>
      <c r="AB245" s="85"/>
      <c r="AC245" s="48"/>
      <c r="AD245" s="85"/>
      <c r="AE245" s="48"/>
      <c r="AF245" s="85"/>
      <c r="AG245" s="48"/>
      <c r="AH245" s="85"/>
      <c r="AI245" s="48"/>
      <c r="AJ245" s="85"/>
      <c r="AK245" s="48"/>
      <c r="AL245" s="48"/>
      <c r="AM245" s="48"/>
      <c r="AN245" s="5" t="str">
        <f>IF(AND(ISNA((VLOOKUP(F245,'2 Maakoodit'!A:A,1,FALSE)))=TRUE,ISBLANK(F245)=FALSE),"Maakoodia ei löydy maalistalta. ","")</f>
        <v/>
      </c>
      <c r="AO245" s="5" t="str">
        <f>IF(AND(ISNA((VLOOKUP(P245,'3 Toimialat'!A:A,1,FALSE)))=TRUE,ISBLANK(P245)=FALSE),"1. toimialakoodia ei löydy toimialalistalta. ","")</f>
        <v/>
      </c>
      <c r="AP245" s="5" t="str">
        <f>IF(AND(ISNA((VLOOKUP(R245,'3 Toimialat'!A:A,1,FALSE)))=TRUE,ISBLANK(R245)=FALSE),"2. toimialakoodia ei löydy toimialalistalta. ","")</f>
        <v/>
      </c>
      <c r="AQ245" s="5" t="str">
        <f>IF(AND(ISNA((VLOOKUP(T245,'3 Toimialat'!A:A,1,FALSE)))=TRUE,ISBLANK(T245)=FALSE),"3. toimialakoodia ei löydy toimialalistalta. ","")</f>
        <v/>
      </c>
      <c r="AR245" s="31" t="str">
        <f t="shared" si="64"/>
        <v/>
      </c>
      <c r="AS245" s="31" t="str">
        <f t="shared" si="65"/>
        <v/>
      </c>
      <c r="AT245" s="31" t="str">
        <f t="shared" si="66"/>
        <v/>
      </c>
      <c r="AU245" s="31" t="str">
        <f t="shared" si="67"/>
        <v/>
      </c>
      <c r="AV245" s="31" t="str">
        <f t="shared" si="68"/>
        <v/>
      </c>
      <c r="AW245" s="31" t="str">
        <f t="shared" si="69"/>
        <v/>
      </c>
      <c r="AX245" s="31" t="str">
        <f t="shared" si="70"/>
        <v/>
      </c>
      <c r="AY245" s="31" t="str">
        <f t="shared" si="71"/>
        <v/>
      </c>
      <c r="AZ245" s="31" t="str">
        <f t="shared" si="72"/>
        <v/>
      </c>
      <c r="BA245" s="31" t="str">
        <f t="shared" si="73"/>
        <v/>
      </c>
      <c r="BB245" s="31" t="str">
        <f t="shared" si="74"/>
        <v/>
      </c>
      <c r="BC245" s="3">
        <f t="shared" si="75"/>
        <v>0</v>
      </c>
      <c r="BD245" s="31" t="str">
        <f t="shared" si="76"/>
        <v/>
      </c>
      <c r="BE245" s="31" t="str">
        <f t="shared" si="77"/>
        <v/>
      </c>
      <c r="BF245" s="31" t="str">
        <f t="shared" si="78"/>
        <v/>
      </c>
      <c r="BG245" s="31" t="str">
        <f t="shared" si="79"/>
        <v/>
      </c>
      <c r="BH245" s="31" t="str">
        <f t="shared" si="80"/>
        <v/>
      </c>
      <c r="BI245" s="31" t="str">
        <f t="shared" si="81"/>
        <v/>
      </c>
      <c r="BJ245" s="84" t="str">
        <f t="shared" si="82"/>
        <v/>
      </c>
    </row>
    <row r="246" spans="1:62" x14ac:dyDescent="0.2">
      <c r="A246" s="48"/>
      <c r="B246" s="48"/>
      <c r="C246" s="48"/>
      <c r="D246" s="48"/>
      <c r="E246" s="48"/>
      <c r="F246" s="79"/>
      <c r="G246" s="48"/>
      <c r="H246" s="48"/>
      <c r="I246" s="49"/>
      <c r="J246" s="50"/>
      <c r="K246" s="50"/>
      <c r="L246" s="50"/>
      <c r="M246" s="50"/>
      <c r="N246" s="50"/>
      <c r="O246" s="50"/>
      <c r="P246" s="79"/>
      <c r="Q246" s="50"/>
      <c r="R246" s="79"/>
      <c r="S246" s="49"/>
      <c r="T246" s="79"/>
      <c r="U246" s="49"/>
      <c r="V246" s="49"/>
      <c r="W246" s="49"/>
      <c r="X246" s="85"/>
      <c r="Y246" s="85"/>
      <c r="Z246" s="85"/>
      <c r="AA246" s="85"/>
      <c r="AB246" s="85"/>
      <c r="AC246" s="48"/>
      <c r="AD246" s="85"/>
      <c r="AE246" s="48"/>
      <c r="AF246" s="85"/>
      <c r="AG246" s="48"/>
      <c r="AH246" s="85"/>
      <c r="AI246" s="48"/>
      <c r="AJ246" s="85"/>
      <c r="AK246" s="48"/>
      <c r="AL246" s="48"/>
      <c r="AM246" s="48"/>
      <c r="AN246" s="5" t="str">
        <f>IF(AND(ISNA((VLOOKUP(F246,'2 Maakoodit'!A:A,1,FALSE)))=TRUE,ISBLANK(F246)=FALSE),"Maakoodia ei löydy maalistalta. ","")</f>
        <v/>
      </c>
      <c r="AO246" s="5" t="str">
        <f>IF(AND(ISNA((VLOOKUP(P246,'3 Toimialat'!A:A,1,FALSE)))=TRUE,ISBLANK(P246)=FALSE),"1. toimialakoodia ei löydy toimialalistalta. ","")</f>
        <v/>
      </c>
      <c r="AP246" s="5" t="str">
        <f>IF(AND(ISNA((VLOOKUP(R246,'3 Toimialat'!A:A,1,FALSE)))=TRUE,ISBLANK(R246)=FALSE),"2. toimialakoodia ei löydy toimialalistalta. ","")</f>
        <v/>
      </c>
      <c r="AQ246" s="5" t="str">
        <f>IF(AND(ISNA((VLOOKUP(T246,'3 Toimialat'!A:A,1,FALSE)))=TRUE,ISBLANK(T246)=FALSE),"3. toimialakoodia ei löydy toimialalistalta. ","")</f>
        <v/>
      </c>
      <c r="AR246" s="31" t="str">
        <f t="shared" si="64"/>
        <v/>
      </c>
      <c r="AS246" s="31" t="str">
        <f t="shared" si="65"/>
        <v/>
      </c>
      <c r="AT246" s="31" t="str">
        <f t="shared" si="66"/>
        <v/>
      </c>
      <c r="AU246" s="31" t="str">
        <f t="shared" si="67"/>
        <v/>
      </c>
      <c r="AV246" s="31" t="str">
        <f t="shared" si="68"/>
        <v/>
      </c>
      <c r="AW246" s="31" t="str">
        <f t="shared" si="69"/>
        <v/>
      </c>
      <c r="AX246" s="31" t="str">
        <f t="shared" si="70"/>
        <v/>
      </c>
      <c r="AY246" s="31" t="str">
        <f t="shared" si="71"/>
        <v/>
      </c>
      <c r="AZ246" s="31" t="str">
        <f t="shared" si="72"/>
        <v/>
      </c>
      <c r="BA246" s="31" t="str">
        <f t="shared" si="73"/>
        <v/>
      </c>
      <c r="BB246" s="31" t="str">
        <f t="shared" si="74"/>
        <v/>
      </c>
      <c r="BC246" s="3">
        <f t="shared" si="75"/>
        <v>0</v>
      </c>
      <c r="BD246" s="31" t="str">
        <f t="shared" si="76"/>
        <v/>
      </c>
      <c r="BE246" s="31" t="str">
        <f t="shared" si="77"/>
        <v/>
      </c>
      <c r="BF246" s="31" t="str">
        <f t="shared" si="78"/>
        <v/>
      </c>
      <c r="BG246" s="31" t="str">
        <f t="shared" si="79"/>
        <v/>
      </c>
      <c r="BH246" s="31" t="str">
        <f t="shared" si="80"/>
        <v/>
      </c>
      <c r="BI246" s="31" t="str">
        <f t="shared" si="81"/>
        <v/>
      </c>
      <c r="BJ246" s="84" t="str">
        <f t="shared" si="82"/>
        <v/>
      </c>
    </row>
    <row r="247" spans="1:62" x14ac:dyDescent="0.2">
      <c r="A247" s="48"/>
      <c r="B247" s="48"/>
      <c r="C247" s="48"/>
      <c r="D247" s="48"/>
      <c r="E247" s="48"/>
      <c r="F247" s="79"/>
      <c r="G247" s="48"/>
      <c r="H247" s="48"/>
      <c r="I247" s="49"/>
      <c r="J247" s="50"/>
      <c r="K247" s="50"/>
      <c r="L247" s="50"/>
      <c r="M247" s="50"/>
      <c r="N247" s="50"/>
      <c r="O247" s="50"/>
      <c r="P247" s="79"/>
      <c r="Q247" s="50"/>
      <c r="R247" s="79"/>
      <c r="S247" s="49"/>
      <c r="T247" s="79"/>
      <c r="U247" s="49"/>
      <c r="V247" s="49"/>
      <c r="W247" s="49"/>
      <c r="X247" s="85"/>
      <c r="Y247" s="85"/>
      <c r="Z247" s="85"/>
      <c r="AA247" s="85"/>
      <c r="AB247" s="85"/>
      <c r="AC247" s="48"/>
      <c r="AD247" s="85"/>
      <c r="AE247" s="48"/>
      <c r="AF247" s="85"/>
      <c r="AG247" s="48"/>
      <c r="AH247" s="85"/>
      <c r="AI247" s="48"/>
      <c r="AJ247" s="85"/>
      <c r="AK247" s="48"/>
      <c r="AL247" s="48"/>
      <c r="AM247" s="48"/>
      <c r="AN247" s="5" t="str">
        <f>IF(AND(ISNA((VLOOKUP(F247,'2 Maakoodit'!A:A,1,FALSE)))=TRUE,ISBLANK(F247)=FALSE),"Maakoodia ei löydy maalistalta. ","")</f>
        <v/>
      </c>
      <c r="AO247" s="5" t="str">
        <f>IF(AND(ISNA((VLOOKUP(P247,'3 Toimialat'!A:A,1,FALSE)))=TRUE,ISBLANK(P247)=FALSE),"1. toimialakoodia ei löydy toimialalistalta. ","")</f>
        <v/>
      </c>
      <c r="AP247" s="5" t="str">
        <f>IF(AND(ISNA((VLOOKUP(R247,'3 Toimialat'!A:A,1,FALSE)))=TRUE,ISBLANK(R247)=FALSE),"2. toimialakoodia ei löydy toimialalistalta. ","")</f>
        <v/>
      </c>
      <c r="AQ247" s="5" t="str">
        <f>IF(AND(ISNA((VLOOKUP(T247,'3 Toimialat'!A:A,1,FALSE)))=TRUE,ISBLANK(T247)=FALSE),"3. toimialakoodia ei löydy toimialalistalta. ","")</f>
        <v/>
      </c>
      <c r="AR247" s="31" t="str">
        <f t="shared" si="64"/>
        <v/>
      </c>
      <c r="AS247" s="31" t="str">
        <f t="shared" si="65"/>
        <v/>
      </c>
      <c r="AT247" s="31" t="str">
        <f t="shared" si="66"/>
        <v/>
      </c>
      <c r="AU247" s="31" t="str">
        <f t="shared" si="67"/>
        <v/>
      </c>
      <c r="AV247" s="31" t="str">
        <f t="shared" si="68"/>
        <v/>
      </c>
      <c r="AW247" s="31" t="str">
        <f t="shared" si="69"/>
        <v/>
      </c>
      <c r="AX247" s="31" t="str">
        <f t="shared" si="70"/>
        <v/>
      </c>
      <c r="AY247" s="31" t="str">
        <f t="shared" si="71"/>
        <v/>
      </c>
      <c r="AZ247" s="31" t="str">
        <f t="shared" si="72"/>
        <v/>
      </c>
      <c r="BA247" s="31" t="str">
        <f t="shared" si="73"/>
        <v/>
      </c>
      <c r="BB247" s="31" t="str">
        <f t="shared" si="74"/>
        <v/>
      </c>
      <c r="BC247" s="3">
        <f t="shared" si="75"/>
        <v>0</v>
      </c>
      <c r="BD247" s="31" t="str">
        <f t="shared" si="76"/>
        <v/>
      </c>
      <c r="BE247" s="31" t="str">
        <f t="shared" si="77"/>
        <v/>
      </c>
      <c r="BF247" s="31" t="str">
        <f t="shared" si="78"/>
        <v/>
      </c>
      <c r="BG247" s="31" t="str">
        <f t="shared" si="79"/>
        <v/>
      </c>
      <c r="BH247" s="31" t="str">
        <f t="shared" si="80"/>
        <v/>
      </c>
      <c r="BI247" s="31" t="str">
        <f t="shared" si="81"/>
        <v/>
      </c>
      <c r="BJ247" s="84" t="str">
        <f t="shared" si="82"/>
        <v/>
      </c>
    </row>
    <row r="248" spans="1:62" x14ac:dyDescent="0.2">
      <c r="A248" s="48"/>
      <c r="B248" s="48"/>
      <c r="C248" s="48"/>
      <c r="D248" s="48"/>
      <c r="E248" s="48"/>
      <c r="F248" s="79"/>
      <c r="G248" s="48"/>
      <c r="H248" s="48"/>
      <c r="I248" s="49"/>
      <c r="J248" s="50"/>
      <c r="K248" s="50"/>
      <c r="L248" s="50"/>
      <c r="M248" s="50"/>
      <c r="N248" s="50"/>
      <c r="O248" s="50"/>
      <c r="P248" s="79"/>
      <c r="Q248" s="50"/>
      <c r="R248" s="79"/>
      <c r="S248" s="49"/>
      <c r="T248" s="79"/>
      <c r="U248" s="49"/>
      <c r="V248" s="49"/>
      <c r="W248" s="49"/>
      <c r="X248" s="85"/>
      <c r="Y248" s="85"/>
      <c r="Z248" s="85"/>
      <c r="AA248" s="85"/>
      <c r="AB248" s="85"/>
      <c r="AC248" s="48"/>
      <c r="AD248" s="85"/>
      <c r="AE248" s="48"/>
      <c r="AF248" s="85"/>
      <c r="AG248" s="48"/>
      <c r="AH248" s="85"/>
      <c r="AI248" s="48"/>
      <c r="AJ248" s="85"/>
      <c r="AK248" s="48"/>
      <c r="AL248" s="48"/>
      <c r="AM248" s="48"/>
      <c r="AN248" s="5" t="str">
        <f>IF(AND(ISNA((VLOOKUP(F248,'2 Maakoodit'!A:A,1,FALSE)))=TRUE,ISBLANK(F248)=FALSE),"Maakoodia ei löydy maalistalta. ","")</f>
        <v/>
      </c>
      <c r="AO248" s="5" t="str">
        <f>IF(AND(ISNA((VLOOKUP(P248,'3 Toimialat'!A:A,1,FALSE)))=TRUE,ISBLANK(P248)=FALSE),"1. toimialakoodia ei löydy toimialalistalta. ","")</f>
        <v/>
      </c>
      <c r="AP248" s="5" t="str">
        <f>IF(AND(ISNA((VLOOKUP(R248,'3 Toimialat'!A:A,1,FALSE)))=TRUE,ISBLANK(R248)=FALSE),"2. toimialakoodia ei löydy toimialalistalta. ","")</f>
        <v/>
      </c>
      <c r="AQ248" s="5" t="str">
        <f>IF(AND(ISNA((VLOOKUP(T248,'3 Toimialat'!A:A,1,FALSE)))=TRUE,ISBLANK(T248)=FALSE),"3. toimialakoodia ei löydy toimialalistalta. ","")</f>
        <v/>
      </c>
      <c r="AR248" s="31" t="str">
        <f t="shared" si="64"/>
        <v/>
      </c>
      <c r="AS248" s="31" t="str">
        <f t="shared" si="65"/>
        <v/>
      </c>
      <c r="AT248" s="31" t="str">
        <f t="shared" si="66"/>
        <v/>
      </c>
      <c r="AU248" s="31" t="str">
        <f t="shared" si="67"/>
        <v/>
      </c>
      <c r="AV248" s="31" t="str">
        <f t="shared" si="68"/>
        <v/>
      </c>
      <c r="AW248" s="31" t="str">
        <f t="shared" si="69"/>
        <v/>
      </c>
      <c r="AX248" s="31" t="str">
        <f t="shared" si="70"/>
        <v/>
      </c>
      <c r="AY248" s="31" t="str">
        <f t="shared" si="71"/>
        <v/>
      </c>
      <c r="AZ248" s="31" t="str">
        <f t="shared" si="72"/>
        <v/>
      </c>
      <c r="BA248" s="31" t="str">
        <f t="shared" si="73"/>
        <v/>
      </c>
      <c r="BB248" s="31" t="str">
        <f t="shared" si="74"/>
        <v/>
      </c>
      <c r="BC248" s="3">
        <f t="shared" si="75"/>
        <v>0</v>
      </c>
      <c r="BD248" s="31" t="str">
        <f t="shared" si="76"/>
        <v/>
      </c>
      <c r="BE248" s="31" t="str">
        <f t="shared" si="77"/>
        <v/>
      </c>
      <c r="BF248" s="31" t="str">
        <f t="shared" si="78"/>
        <v/>
      </c>
      <c r="BG248" s="31" t="str">
        <f t="shared" si="79"/>
        <v/>
      </c>
      <c r="BH248" s="31" t="str">
        <f t="shared" si="80"/>
        <v/>
      </c>
      <c r="BI248" s="31" t="str">
        <f t="shared" si="81"/>
        <v/>
      </c>
      <c r="BJ248" s="84" t="str">
        <f t="shared" si="82"/>
        <v/>
      </c>
    </row>
    <row r="249" spans="1:62" x14ac:dyDescent="0.2">
      <c r="A249" s="48"/>
      <c r="B249" s="48"/>
      <c r="C249" s="48"/>
      <c r="D249" s="48"/>
      <c r="E249" s="48"/>
      <c r="F249" s="79"/>
      <c r="G249" s="48"/>
      <c r="H249" s="48"/>
      <c r="I249" s="49"/>
      <c r="J249" s="50"/>
      <c r="K249" s="50"/>
      <c r="L249" s="50"/>
      <c r="M249" s="50"/>
      <c r="N249" s="50"/>
      <c r="O249" s="50"/>
      <c r="P249" s="79"/>
      <c r="Q249" s="50"/>
      <c r="R249" s="79"/>
      <c r="S249" s="49"/>
      <c r="T249" s="79"/>
      <c r="U249" s="49"/>
      <c r="V249" s="49"/>
      <c r="W249" s="49"/>
      <c r="X249" s="85"/>
      <c r="Y249" s="85"/>
      <c r="Z249" s="85"/>
      <c r="AA249" s="85"/>
      <c r="AB249" s="85"/>
      <c r="AC249" s="48"/>
      <c r="AD249" s="85"/>
      <c r="AE249" s="48"/>
      <c r="AF249" s="85"/>
      <c r="AG249" s="48"/>
      <c r="AH249" s="85"/>
      <c r="AI249" s="48"/>
      <c r="AJ249" s="85"/>
      <c r="AK249" s="48"/>
      <c r="AL249" s="48"/>
      <c r="AM249" s="48"/>
      <c r="AN249" s="5" t="str">
        <f>IF(AND(ISNA((VLOOKUP(F249,'2 Maakoodit'!A:A,1,FALSE)))=TRUE,ISBLANK(F249)=FALSE),"Maakoodia ei löydy maalistalta. ","")</f>
        <v/>
      </c>
      <c r="AO249" s="5" t="str">
        <f>IF(AND(ISNA((VLOOKUP(P249,'3 Toimialat'!A:A,1,FALSE)))=TRUE,ISBLANK(P249)=FALSE),"1. toimialakoodia ei löydy toimialalistalta. ","")</f>
        <v/>
      </c>
      <c r="AP249" s="5" t="str">
        <f>IF(AND(ISNA((VLOOKUP(R249,'3 Toimialat'!A:A,1,FALSE)))=TRUE,ISBLANK(R249)=FALSE),"2. toimialakoodia ei löydy toimialalistalta. ","")</f>
        <v/>
      </c>
      <c r="AQ249" s="5" t="str">
        <f>IF(AND(ISNA((VLOOKUP(T249,'3 Toimialat'!A:A,1,FALSE)))=TRUE,ISBLANK(T249)=FALSE),"3. toimialakoodia ei löydy toimialalistalta. ","")</f>
        <v/>
      </c>
      <c r="AR249" s="31" t="str">
        <f t="shared" si="64"/>
        <v/>
      </c>
      <c r="AS249" s="31" t="str">
        <f t="shared" si="65"/>
        <v/>
      </c>
      <c r="AT249" s="31" t="str">
        <f t="shared" si="66"/>
        <v/>
      </c>
      <c r="AU249" s="31" t="str">
        <f t="shared" si="67"/>
        <v/>
      </c>
      <c r="AV249" s="31" t="str">
        <f t="shared" si="68"/>
        <v/>
      </c>
      <c r="AW249" s="31" t="str">
        <f t="shared" si="69"/>
        <v/>
      </c>
      <c r="AX249" s="31" t="str">
        <f t="shared" si="70"/>
        <v/>
      </c>
      <c r="AY249" s="31" t="str">
        <f t="shared" si="71"/>
        <v/>
      </c>
      <c r="AZ249" s="31" t="str">
        <f t="shared" si="72"/>
        <v/>
      </c>
      <c r="BA249" s="31" t="str">
        <f t="shared" si="73"/>
        <v/>
      </c>
      <c r="BB249" s="31" t="str">
        <f t="shared" si="74"/>
        <v/>
      </c>
      <c r="BC249" s="3">
        <f t="shared" si="75"/>
        <v>0</v>
      </c>
      <c r="BD249" s="31" t="str">
        <f t="shared" si="76"/>
        <v/>
      </c>
      <c r="BE249" s="31" t="str">
        <f t="shared" si="77"/>
        <v/>
      </c>
      <c r="BF249" s="31" t="str">
        <f t="shared" si="78"/>
        <v/>
      </c>
      <c r="BG249" s="31" t="str">
        <f t="shared" si="79"/>
        <v/>
      </c>
      <c r="BH249" s="31" t="str">
        <f t="shared" si="80"/>
        <v/>
      </c>
      <c r="BI249" s="31" t="str">
        <f t="shared" si="81"/>
        <v/>
      </c>
      <c r="BJ249" s="84" t="str">
        <f t="shared" si="82"/>
        <v/>
      </c>
    </row>
    <row r="250" spans="1:62" x14ac:dyDescent="0.2">
      <c r="A250" s="48"/>
      <c r="B250" s="48"/>
      <c r="C250" s="48"/>
      <c r="D250" s="48"/>
      <c r="E250" s="48"/>
      <c r="F250" s="79"/>
      <c r="G250" s="48"/>
      <c r="H250" s="48"/>
      <c r="I250" s="49"/>
      <c r="J250" s="50"/>
      <c r="K250" s="50"/>
      <c r="L250" s="50"/>
      <c r="M250" s="50"/>
      <c r="N250" s="50"/>
      <c r="O250" s="50"/>
      <c r="P250" s="79"/>
      <c r="Q250" s="50"/>
      <c r="R250" s="79"/>
      <c r="S250" s="49"/>
      <c r="T250" s="79"/>
      <c r="U250" s="49"/>
      <c r="V250" s="49"/>
      <c r="W250" s="49"/>
      <c r="X250" s="85"/>
      <c r="Y250" s="85"/>
      <c r="Z250" s="85"/>
      <c r="AA250" s="85"/>
      <c r="AB250" s="85"/>
      <c r="AC250" s="48"/>
      <c r="AD250" s="85"/>
      <c r="AE250" s="48"/>
      <c r="AF250" s="85"/>
      <c r="AG250" s="48"/>
      <c r="AH250" s="85"/>
      <c r="AI250" s="48"/>
      <c r="AJ250" s="85"/>
      <c r="AK250" s="48"/>
      <c r="AL250" s="48"/>
      <c r="AM250" s="48"/>
      <c r="AN250" s="5" t="str">
        <f>IF(AND(ISNA((VLOOKUP(F250,'2 Maakoodit'!A:A,1,FALSE)))=TRUE,ISBLANK(F250)=FALSE),"Maakoodia ei löydy maalistalta. ","")</f>
        <v/>
      </c>
      <c r="AO250" s="5" t="str">
        <f>IF(AND(ISNA((VLOOKUP(P250,'3 Toimialat'!A:A,1,FALSE)))=TRUE,ISBLANK(P250)=FALSE),"1. toimialakoodia ei löydy toimialalistalta. ","")</f>
        <v/>
      </c>
      <c r="AP250" s="5" t="str">
        <f>IF(AND(ISNA((VLOOKUP(R250,'3 Toimialat'!A:A,1,FALSE)))=TRUE,ISBLANK(R250)=FALSE),"2. toimialakoodia ei löydy toimialalistalta. ","")</f>
        <v/>
      </c>
      <c r="AQ250" s="5" t="str">
        <f>IF(AND(ISNA((VLOOKUP(T250,'3 Toimialat'!A:A,1,FALSE)))=TRUE,ISBLANK(T250)=FALSE),"3. toimialakoodia ei löydy toimialalistalta. ","")</f>
        <v/>
      </c>
      <c r="AR250" s="31" t="str">
        <f t="shared" si="64"/>
        <v/>
      </c>
      <c r="AS250" s="31" t="str">
        <f t="shared" si="65"/>
        <v/>
      </c>
      <c r="AT250" s="31" t="str">
        <f t="shared" si="66"/>
        <v/>
      </c>
      <c r="AU250" s="31" t="str">
        <f t="shared" si="67"/>
        <v/>
      </c>
      <c r="AV250" s="31" t="str">
        <f t="shared" si="68"/>
        <v/>
      </c>
      <c r="AW250" s="31" t="str">
        <f t="shared" si="69"/>
        <v/>
      </c>
      <c r="AX250" s="31" t="str">
        <f t="shared" si="70"/>
        <v/>
      </c>
      <c r="AY250" s="31" t="str">
        <f t="shared" si="71"/>
        <v/>
      </c>
      <c r="AZ250" s="31" t="str">
        <f t="shared" si="72"/>
        <v/>
      </c>
      <c r="BA250" s="31" t="str">
        <f t="shared" si="73"/>
        <v/>
      </c>
      <c r="BB250" s="31" t="str">
        <f t="shared" si="74"/>
        <v/>
      </c>
      <c r="BC250" s="3">
        <f t="shared" si="75"/>
        <v>0</v>
      </c>
      <c r="BD250" s="31" t="str">
        <f t="shared" si="76"/>
        <v/>
      </c>
      <c r="BE250" s="31" t="str">
        <f t="shared" si="77"/>
        <v/>
      </c>
      <c r="BF250" s="31" t="str">
        <f t="shared" si="78"/>
        <v/>
      </c>
      <c r="BG250" s="31" t="str">
        <f t="shared" si="79"/>
        <v/>
      </c>
      <c r="BH250" s="31" t="str">
        <f t="shared" si="80"/>
        <v/>
      </c>
      <c r="BI250" s="31" t="str">
        <f t="shared" si="81"/>
        <v/>
      </c>
      <c r="BJ250" s="84" t="str">
        <f t="shared" si="82"/>
        <v/>
      </c>
    </row>
    <row r="251" spans="1:62" x14ac:dyDescent="0.2">
      <c r="A251" s="48"/>
      <c r="B251" s="48"/>
      <c r="C251" s="48"/>
      <c r="D251" s="48"/>
      <c r="E251" s="48"/>
      <c r="F251" s="79"/>
      <c r="G251" s="48"/>
      <c r="H251" s="48"/>
      <c r="I251" s="49"/>
      <c r="J251" s="50"/>
      <c r="K251" s="50"/>
      <c r="L251" s="50"/>
      <c r="M251" s="50"/>
      <c r="N251" s="50"/>
      <c r="O251" s="50"/>
      <c r="P251" s="79"/>
      <c r="Q251" s="50"/>
      <c r="R251" s="79"/>
      <c r="S251" s="49"/>
      <c r="T251" s="79"/>
      <c r="U251" s="49"/>
      <c r="V251" s="49"/>
      <c r="W251" s="49"/>
      <c r="X251" s="85"/>
      <c r="Y251" s="85"/>
      <c r="Z251" s="85"/>
      <c r="AA251" s="85"/>
      <c r="AB251" s="85"/>
      <c r="AC251" s="48"/>
      <c r="AD251" s="85"/>
      <c r="AE251" s="48"/>
      <c r="AF251" s="85"/>
      <c r="AG251" s="48"/>
      <c r="AH251" s="85"/>
      <c r="AI251" s="48"/>
      <c r="AJ251" s="85"/>
      <c r="AK251" s="48"/>
      <c r="AL251" s="48"/>
      <c r="AM251" s="48"/>
      <c r="AN251" s="5" t="str">
        <f>IF(AND(ISNA((VLOOKUP(F251,'2 Maakoodit'!A:A,1,FALSE)))=TRUE,ISBLANK(F251)=FALSE),"Maakoodia ei löydy maalistalta. ","")</f>
        <v/>
      </c>
      <c r="AO251" s="5" t="str">
        <f>IF(AND(ISNA((VLOOKUP(P251,'3 Toimialat'!A:A,1,FALSE)))=TRUE,ISBLANK(P251)=FALSE),"1. toimialakoodia ei löydy toimialalistalta. ","")</f>
        <v/>
      </c>
      <c r="AP251" s="5" t="str">
        <f>IF(AND(ISNA((VLOOKUP(R251,'3 Toimialat'!A:A,1,FALSE)))=TRUE,ISBLANK(R251)=FALSE),"2. toimialakoodia ei löydy toimialalistalta. ","")</f>
        <v/>
      </c>
      <c r="AQ251" s="5" t="str">
        <f>IF(AND(ISNA((VLOOKUP(T251,'3 Toimialat'!A:A,1,FALSE)))=TRUE,ISBLANK(T251)=FALSE),"3. toimialakoodia ei löydy toimialalistalta. ","")</f>
        <v/>
      </c>
      <c r="AR251" s="31" t="str">
        <f t="shared" si="64"/>
        <v/>
      </c>
      <c r="AS251" s="31" t="str">
        <f t="shared" si="65"/>
        <v/>
      </c>
      <c r="AT251" s="31" t="str">
        <f t="shared" si="66"/>
        <v/>
      </c>
      <c r="AU251" s="31" t="str">
        <f t="shared" si="67"/>
        <v/>
      </c>
      <c r="AV251" s="31" t="str">
        <f t="shared" si="68"/>
        <v/>
      </c>
      <c r="AW251" s="31" t="str">
        <f t="shared" si="69"/>
        <v/>
      </c>
      <c r="AX251" s="31" t="str">
        <f t="shared" si="70"/>
        <v/>
      </c>
      <c r="AY251" s="31" t="str">
        <f t="shared" si="71"/>
        <v/>
      </c>
      <c r="AZ251" s="31" t="str">
        <f t="shared" si="72"/>
        <v/>
      </c>
      <c r="BA251" s="31" t="str">
        <f t="shared" si="73"/>
        <v/>
      </c>
      <c r="BB251" s="31" t="str">
        <f t="shared" si="74"/>
        <v/>
      </c>
      <c r="BC251" s="3">
        <f t="shared" si="75"/>
        <v>0</v>
      </c>
      <c r="BD251" s="31" t="str">
        <f t="shared" si="76"/>
        <v/>
      </c>
      <c r="BE251" s="31" t="str">
        <f t="shared" si="77"/>
        <v/>
      </c>
      <c r="BF251" s="31" t="str">
        <f t="shared" si="78"/>
        <v/>
      </c>
      <c r="BG251" s="31" t="str">
        <f t="shared" si="79"/>
        <v/>
      </c>
      <c r="BH251" s="31" t="str">
        <f t="shared" si="80"/>
        <v/>
      </c>
      <c r="BI251" s="31" t="str">
        <f t="shared" si="81"/>
        <v/>
      </c>
      <c r="BJ251" s="84" t="str">
        <f t="shared" si="82"/>
        <v/>
      </c>
    </row>
    <row r="252" spans="1:62" x14ac:dyDescent="0.2">
      <c r="A252" s="48"/>
      <c r="B252" s="48"/>
      <c r="C252" s="48"/>
      <c r="D252" s="48"/>
      <c r="E252" s="48"/>
      <c r="F252" s="79"/>
      <c r="G252" s="48"/>
      <c r="H252" s="48"/>
      <c r="I252" s="49"/>
      <c r="J252" s="50"/>
      <c r="K252" s="50"/>
      <c r="L252" s="50"/>
      <c r="M252" s="50"/>
      <c r="N252" s="50"/>
      <c r="O252" s="50"/>
      <c r="P252" s="79"/>
      <c r="Q252" s="50"/>
      <c r="R252" s="79"/>
      <c r="S252" s="49"/>
      <c r="T252" s="79"/>
      <c r="U252" s="49"/>
      <c r="V252" s="49"/>
      <c r="W252" s="49"/>
      <c r="X252" s="85"/>
      <c r="Y252" s="85"/>
      <c r="Z252" s="85"/>
      <c r="AA252" s="85"/>
      <c r="AB252" s="85"/>
      <c r="AC252" s="48"/>
      <c r="AD252" s="85"/>
      <c r="AE252" s="48"/>
      <c r="AF252" s="85"/>
      <c r="AG252" s="48"/>
      <c r="AH252" s="85"/>
      <c r="AI252" s="48"/>
      <c r="AJ252" s="85"/>
      <c r="AK252" s="48"/>
      <c r="AL252" s="48"/>
      <c r="AM252" s="48"/>
      <c r="AN252" s="5" t="str">
        <f>IF(AND(ISNA((VLOOKUP(F252,'2 Maakoodit'!A:A,1,FALSE)))=TRUE,ISBLANK(F252)=FALSE),"Maakoodia ei löydy maalistalta. ","")</f>
        <v/>
      </c>
      <c r="AO252" s="5" t="str">
        <f>IF(AND(ISNA((VLOOKUP(P252,'3 Toimialat'!A:A,1,FALSE)))=TRUE,ISBLANK(P252)=FALSE),"1. toimialakoodia ei löydy toimialalistalta. ","")</f>
        <v/>
      </c>
      <c r="AP252" s="5" t="str">
        <f>IF(AND(ISNA((VLOOKUP(R252,'3 Toimialat'!A:A,1,FALSE)))=TRUE,ISBLANK(R252)=FALSE),"2. toimialakoodia ei löydy toimialalistalta. ","")</f>
        <v/>
      </c>
      <c r="AQ252" s="5" t="str">
        <f>IF(AND(ISNA((VLOOKUP(T252,'3 Toimialat'!A:A,1,FALSE)))=TRUE,ISBLANK(T252)=FALSE),"3. toimialakoodia ei löydy toimialalistalta. ","")</f>
        <v/>
      </c>
      <c r="AR252" s="31" t="str">
        <f t="shared" si="64"/>
        <v/>
      </c>
      <c r="AS252" s="31" t="str">
        <f t="shared" si="65"/>
        <v/>
      </c>
      <c r="AT252" s="31" t="str">
        <f t="shared" si="66"/>
        <v/>
      </c>
      <c r="AU252" s="31" t="str">
        <f t="shared" si="67"/>
        <v/>
      </c>
      <c r="AV252" s="31" t="str">
        <f t="shared" si="68"/>
        <v/>
      </c>
      <c r="AW252" s="31" t="str">
        <f t="shared" si="69"/>
        <v/>
      </c>
      <c r="AX252" s="31" t="str">
        <f t="shared" si="70"/>
        <v/>
      </c>
      <c r="AY252" s="31" t="str">
        <f t="shared" si="71"/>
        <v/>
      </c>
      <c r="AZ252" s="31" t="str">
        <f t="shared" si="72"/>
        <v/>
      </c>
      <c r="BA252" s="31" t="str">
        <f t="shared" si="73"/>
        <v/>
      </c>
      <c r="BB252" s="31" t="str">
        <f t="shared" si="74"/>
        <v/>
      </c>
      <c r="BC252" s="3">
        <f t="shared" si="75"/>
        <v>0</v>
      </c>
      <c r="BD252" s="31" t="str">
        <f t="shared" si="76"/>
        <v/>
      </c>
      <c r="BE252" s="31" t="str">
        <f t="shared" si="77"/>
        <v/>
      </c>
      <c r="BF252" s="31" t="str">
        <f t="shared" si="78"/>
        <v/>
      </c>
      <c r="BG252" s="31" t="str">
        <f t="shared" si="79"/>
        <v/>
      </c>
      <c r="BH252" s="31" t="str">
        <f t="shared" si="80"/>
        <v/>
      </c>
      <c r="BI252" s="31" t="str">
        <f t="shared" si="81"/>
        <v/>
      </c>
      <c r="BJ252" s="84" t="str">
        <f t="shared" si="82"/>
        <v/>
      </c>
    </row>
    <row r="253" spans="1:62" x14ac:dyDescent="0.2">
      <c r="A253" s="48"/>
      <c r="B253" s="48"/>
      <c r="C253" s="48"/>
      <c r="D253" s="48"/>
      <c r="E253" s="48"/>
      <c r="F253" s="79"/>
      <c r="G253" s="48"/>
      <c r="H253" s="48"/>
      <c r="I253" s="49"/>
      <c r="J253" s="50"/>
      <c r="K253" s="50"/>
      <c r="L253" s="50"/>
      <c r="M253" s="50"/>
      <c r="N253" s="50"/>
      <c r="O253" s="50"/>
      <c r="P253" s="79"/>
      <c r="Q253" s="50"/>
      <c r="R253" s="79"/>
      <c r="S253" s="49"/>
      <c r="T253" s="79"/>
      <c r="U253" s="49"/>
      <c r="V253" s="49"/>
      <c r="W253" s="49"/>
      <c r="X253" s="85"/>
      <c r="Y253" s="85"/>
      <c r="Z253" s="85"/>
      <c r="AA253" s="85"/>
      <c r="AB253" s="85"/>
      <c r="AC253" s="48"/>
      <c r="AD253" s="85"/>
      <c r="AE253" s="48"/>
      <c r="AF253" s="85"/>
      <c r="AG253" s="48"/>
      <c r="AH253" s="85"/>
      <c r="AI253" s="48"/>
      <c r="AJ253" s="85"/>
      <c r="AK253" s="48"/>
      <c r="AL253" s="48"/>
      <c r="AM253" s="48"/>
      <c r="AN253" s="5" t="str">
        <f>IF(AND(ISNA((VLOOKUP(F253,'2 Maakoodit'!A:A,1,FALSE)))=TRUE,ISBLANK(F253)=FALSE),"Maakoodia ei löydy maalistalta. ","")</f>
        <v/>
      </c>
      <c r="AO253" s="5" t="str">
        <f>IF(AND(ISNA((VLOOKUP(P253,'3 Toimialat'!A:A,1,FALSE)))=TRUE,ISBLANK(P253)=FALSE),"1. toimialakoodia ei löydy toimialalistalta. ","")</f>
        <v/>
      </c>
      <c r="AP253" s="5" t="str">
        <f>IF(AND(ISNA((VLOOKUP(R253,'3 Toimialat'!A:A,1,FALSE)))=TRUE,ISBLANK(R253)=FALSE),"2. toimialakoodia ei löydy toimialalistalta. ","")</f>
        <v/>
      </c>
      <c r="AQ253" s="5" t="str">
        <f>IF(AND(ISNA((VLOOKUP(T253,'3 Toimialat'!A:A,1,FALSE)))=TRUE,ISBLANK(T253)=FALSE),"3. toimialakoodia ei löydy toimialalistalta. ","")</f>
        <v/>
      </c>
      <c r="AR253" s="31" t="str">
        <f t="shared" si="64"/>
        <v/>
      </c>
      <c r="AS253" s="31" t="str">
        <f t="shared" si="65"/>
        <v/>
      </c>
      <c r="AT253" s="31" t="str">
        <f t="shared" si="66"/>
        <v/>
      </c>
      <c r="AU253" s="31" t="str">
        <f t="shared" si="67"/>
        <v/>
      </c>
      <c r="AV253" s="31" t="str">
        <f t="shared" si="68"/>
        <v/>
      </c>
      <c r="AW253" s="31" t="str">
        <f t="shared" si="69"/>
        <v/>
      </c>
      <c r="AX253" s="31" t="str">
        <f t="shared" si="70"/>
        <v/>
      </c>
      <c r="AY253" s="31" t="str">
        <f t="shared" si="71"/>
        <v/>
      </c>
      <c r="AZ253" s="31" t="str">
        <f t="shared" si="72"/>
        <v/>
      </c>
      <c r="BA253" s="31" t="str">
        <f t="shared" si="73"/>
        <v/>
      </c>
      <c r="BB253" s="31" t="str">
        <f t="shared" si="74"/>
        <v/>
      </c>
      <c r="BC253" s="3">
        <f t="shared" si="75"/>
        <v>0</v>
      </c>
      <c r="BD253" s="31" t="str">
        <f t="shared" si="76"/>
        <v/>
      </c>
      <c r="BE253" s="31" t="str">
        <f t="shared" si="77"/>
        <v/>
      </c>
      <c r="BF253" s="31" t="str">
        <f t="shared" si="78"/>
        <v/>
      </c>
      <c r="BG253" s="31" t="str">
        <f t="shared" si="79"/>
        <v/>
      </c>
      <c r="BH253" s="31" t="str">
        <f t="shared" si="80"/>
        <v/>
      </c>
      <c r="BI253" s="31" t="str">
        <f t="shared" si="81"/>
        <v/>
      </c>
      <c r="BJ253" s="84" t="str">
        <f t="shared" si="82"/>
        <v/>
      </c>
    </row>
    <row r="254" spans="1:62" x14ac:dyDescent="0.2">
      <c r="A254" s="48"/>
      <c r="B254" s="48"/>
      <c r="C254" s="48"/>
      <c r="D254" s="48"/>
      <c r="E254" s="48"/>
      <c r="F254" s="79"/>
      <c r="G254" s="48"/>
      <c r="H254" s="48"/>
      <c r="I254" s="49"/>
      <c r="J254" s="50"/>
      <c r="K254" s="50"/>
      <c r="L254" s="50"/>
      <c r="M254" s="50"/>
      <c r="N254" s="50"/>
      <c r="O254" s="50"/>
      <c r="P254" s="79"/>
      <c r="Q254" s="50"/>
      <c r="R254" s="79"/>
      <c r="S254" s="49"/>
      <c r="T254" s="79"/>
      <c r="U254" s="49"/>
      <c r="V254" s="49"/>
      <c r="W254" s="49"/>
      <c r="X254" s="85"/>
      <c r="Y254" s="85"/>
      <c r="Z254" s="85"/>
      <c r="AA254" s="85"/>
      <c r="AB254" s="85"/>
      <c r="AC254" s="48"/>
      <c r="AD254" s="85"/>
      <c r="AE254" s="48"/>
      <c r="AF254" s="85"/>
      <c r="AG254" s="48"/>
      <c r="AH254" s="85"/>
      <c r="AI254" s="48"/>
      <c r="AJ254" s="85"/>
      <c r="AK254" s="48"/>
      <c r="AL254" s="48"/>
      <c r="AM254" s="48"/>
      <c r="AN254" s="5" t="str">
        <f>IF(AND(ISNA((VLOOKUP(F254,'2 Maakoodit'!A:A,1,FALSE)))=TRUE,ISBLANK(F254)=FALSE),"Maakoodia ei löydy maalistalta. ","")</f>
        <v/>
      </c>
      <c r="AO254" s="5" t="str">
        <f>IF(AND(ISNA((VLOOKUP(P254,'3 Toimialat'!A:A,1,FALSE)))=TRUE,ISBLANK(P254)=FALSE),"1. toimialakoodia ei löydy toimialalistalta. ","")</f>
        <v/>
      </c>
      <c r="AP254" s="5" t="str">
        <f>IF(AND(ISNA((VLOOKUP(R254,'3 Toimialat'!A:A,1,FALSE)))=TRUE,ISBLANK(R254)=FALSE),"2. toimialakoodia ei löydy toimialalistalta. ","")</f>
        <v/>
      </c>
      <c r="AQ254" s="5" t="str">
        <f>IF(AND(ISNA((VLOOKUP(T254,'3 Toimialat'!A:A,1,FALSE)))=TRUE,ISBLANK(T254)=FALSE),"3. toimialakoodia ei löydy toimialalistalta. ","")</f>
        <v/>
      </c>
      <c r="AR254" s="31" t="str">
        <f t="shared" si="64"/>
        <v/>
      </c>
      <c r="AS254" s="31" t="str">
        <f t="shared" si="65"/>
        <v/>
      </c>
      <c r="AT254" s="31" t="str">
        <f t="shared" si="66"/>
        <v/>
      </c>
      <c r="AU254" s="31" t="str">
        <f t="shared" si="67"/>
        <v/>
      </c>
      <c r="AV254" s="31" t="str">
        <f t="shared" si="68"/>
        <v/>
      </c>
      <c r="AW254" s="31" t="str">
        <f t="shared" si="69"/>
        <v/>
      </c>
      <c r="AX254" s="31" t="str">
        <f t="shared" si="70"/>
        <v/>
      </c>
      <c r="AY254" s="31" t="str">
        <f t="shared" si="71"/>
        <v/>
      </c>
      <c r="AZ254" s="31" t="str">
        <f t="shared" si="72"/>
        <v/>
      </c>
      <c r="BA254" s="31" t="str">
        <f t="shared" si="73"/>
        <v/>
      </c>
      <c r="BB254" s="31" t="str">
        <f t="shared" si="74"/>
        <v/>
      </c>
      <c r="BC254" s="3">
        <f t="shared" si="75"/>
        <v>0</v>
      </c>
      <c r="BD254" s="31" t="str">
        <f t="shared" si="76"/>
        <v/>
      </c>
      <c r="BE254" s="31" t="str">
        <f t="shared" si="77"/>
        <v/>
      </c>
      <c r="BF254" s="31" t="str">
        <f t="shared" si="78"/>
        <v/>
      </c>
      <c r="BG254" s="31" t="str">
        <f t="shared" si="79"/>
        <v/>
      </c>
      <c r="BH254" s="31" t="str">
        <f t="shared" si="80"/>
        <v/>
      </c>
      <c r="BI254" s="31" t="str">
        <f t="shared" si="81"/>
        <v/>
      </c>
      <c r="BJ254" s="84" t="str">
        <f t="shared" si="82"/>
        <v/>
      </c>
    </row>
    <row r="255" spans="1:62" x14ac:dyDescent="0.2">
      <c r="A255" s="48"/>
      <c r="B255" s="48"/>
      <c r="C255" s="48"/>
      <c r="D255" s="48"/>
      <c r="E255" s="48"/>
      <c r="F255" s="79"/>
      <c r="G255" s="48"/>
      <c r="H255" s="48"/>
      <c r="I255" s="49"/>
      <c r="J255" s="50"/>
      <c r="K255" s="50"/>
      <c r="L255" s="50"/>
      <c r="M255" s="50"/>
      <c r="N255" s="50"/>
      <c r="O255" s="50"/>
      <c r="P255" s="79"/>
      <c r="Q255" s="50"/>
      <c r="R255" s="79"/>
      <c r="S255" s="49"/>
      <c r="T255" s="79"/>
      <c r="U255" s="49"/>
      <c r="V255" s="49"/>
      <c r="W255" s="49"/>
      <c r="X255" s="85"/>
      <c r="Y255" s="85"/>
      <c r="Z255" s="85"/>
      <c r="AA255" s="85"/>
      <c r="AB255" s="85"/>
      <c r="AC255" s="48"/>
      <c r="AD255" s="85"/>
      <c r="AE255" s="48"/>
      <c r="AF255" s="85"/>
      <c r="AG255" s="48"/>
      <c r="AH255" s="85"/>
      <c r="AI255" s="48"/>
      <c r="AJ255" s="85"/>
      <c r="AK255" s="48"/>
      <c r="AL255" s="48"/>
      <c r="AM255" s="48"/>
      <c r="AN255" s="5" t="str">
        <f>IF(AND(ISNA((VLOOKUP(F255,'2 Maakoodit'!A:A,1,FALSE)))=TRUE,ISBLANK(F255)=FALSE),"Maakoodia ei löydy maalistalta. ","")</f>
        <v/>
      </c>
      <c r="AO255" s="5" t="str">
        <f>IF(AND(ISNA((VLOOKUP(P255,'3 Toimialat'!A:A,1,FALSE)))=TRUE,ISBLANK(P255)=FALSE),"1. toimialakoodia ei löydy toimialalistalta. ","")</f>
        <v/>
      </c>
      <c r="AP255" s="5" t="str">
        <f>IF(AND(ISNA((VLOOKUP(R255,'3 Toimialat'!A:A,1,FALSE)))=TRUE,ISBLANK(R255)=FALSE),"2. toimialakoodia ei löydy toimialalistalta. ","")</f>
        <v/>
      </c>
      <c r="AQ255" s="5" t="str">
        <f>IF(AND(ISNA((VLOOKUP(T255,'3 Toimialat'!A:A,1,FALSE)))=TRUE,ISBLANK(T255)=FALSE),"3. toimialakoodia ei löydy toimialalistalta. ","")</f>
        <v/>
      </c>
      <c r="AR255" s="31" t="str">
        <f t="shared" si="64"/>
        <v/>
      </c>
      <c r="AS255" s="31" t="str">
        <f t="shared" si="65"/>
        <v/>
      </c>
      <c r="AT255" s="31" t="str">
        <f t="shared" si="66"/>
        <v/>
      </c>
      <c r="AU255" s="31" t="str">
        <f t="shared" si="67"/>
        <v/>
      </c>
      <c r="AV255" s="31" t="str">
        <f t="shared" si="68"/>
        <v/>
      </c>
      <c r="AW255" s="31" t="str">
        <f t="shared" si="69"/>
        <v/>
      </c>
      <c r="AX255" s="31" t="str">
        <f t="shared" si="70"/>
        <v/>
      </c>
      <c r="AY255" s="31" t="str">
        <f t="shared" si="71"/>
        <v/>
      </c>
      <c r="AZ255" s="31" t="str">
        <f t="shared" si="72"/>
        <v/>
      </c>
      <c r="BA255" s="31" t="str">
        <f t="shared" si="73"/>
        <v/>
      </c>
      <c r="BB255" s="31" t="str">
        <f t="shared" si="74"/>
        <v/>
      </c>
      <c r="BC255" s="3">
        <f t="shared" si="75"/>
        <v>0</v>
      </c>
      <c r="BD255" s="31" t="str">
        <f t="shared" si="76"/>
        <v/>
      </c>
      <c r="BE255" s="31" t="str">
        <f t="shared" si="77"/>
        <v/>
      </c>
      <c r="BF255" s="31" t="str">
        <f t="shared" si="78"/>
        <v/>
      </c>
      <c r="BG255" s="31" t="str">
        <f t="shared" si="79"/>
        <v/>
      </c>
      <c r="BH255" s="31" t="str">
        <f t="shared" si="80"/>
        <v/>
      </c>
      <c r="BI255" s="31" t="str">
        <f t="shared" si="81"/>
        <v/>
      </c>
      <c r="BJ255" s="84" t="str">
        <f t="shared" si="82"/>
        <v/>
      </c>
    </row>
    <row r="256" spans="1:62" x14ac:dyDescent="0.2">
      <c r="A256" s="48"/>
      <c r="B256" s="48"/>
      <c r="C256" s="48"/>
      <c r="D256" s="48"/>
      <c r="E256" s="48"/>
      <c r="F256" s="79"/>
      <c r="G256" s="48"/>
      <c r="H256" s="48"/>
      <c r="I256" s="49"/>
      <c r="J256" s="50"/>
      <c r="K256" s="50"/>
      <c r="L256" s="50"/>
      <c r="M256" s="50"/>
      <c r="N256" s="50"/>
      <c r="O256" s="50"/>
      <c r="P256" s="79"/>
      <c r="Q256" s="50"/>
      <c r="R256" s="79"/>
      <c r="S256" s="49"/>
      <c r="T256" s="79"/>
      <c r="U256" s="49"/>
      <c r="V256" s="49"/>
      <c r="W256" s="49"/>
      <c r="X256" s="85"/>
      <c r="Y256" s="85"/>
      <c r="Z256" s="85"/>
      <c r="AA256" s="85"/>
      <c r="AB256" s="85"/>
      <c r="AC256" s="48"/>
      <c r="AD256" s="85"/>
      <c r="AE256" s="48"/>
      <c r="AF256" s="85"/>
      <c r="AG256" s="48"/>
      <c r="AH256" s="85"/>
      <c r="AI256" s="48"/>
      <c r="AJ256" s="85"/>
      <c r="AK256" s="48"/>
      <c r="AL256" s="48"/>
      <c r="AM256" s="48"/>
      <c r="AN256" s="5" t="str">
        <f>IF(AND(ISNA((VLOOKUP(F256,'2 Maakoodit'!A:A,1,FALSE)))=TRUE,ISBLANK(F256)=FALSE),"Maakoodia ei löydy maalistalta. ","")</f>
        <v/>
      </c>
      <c r="AO256" s="5" t="str">
        <f>IF(AND(ISNA((VLOOKUP(P256,'3 Toimialat'!A:A,1,FALSE)))=TRUE,ISBLANK(P256)=FALSE),"1. toimialakoodia ei löydy toimialalistalta. ","")</f>
        <v/>
      </c>
      <c r="AP256" s="5" t="str">
        <f>IF(AND(ISNA((VLOOKUP(R256,'3 Toimialat'!A:A,1,FALSE)))=TRUE,ISBLANK(R256)=FALSE),"2. toimialakoodia ei löydy toimialalistalta. ","")</f>
        <v/>
      </c>
      <c r="AQ256" s="5" t="str">
        <f>IF(AND(ISNA((VLOOKUP(T256,'3 Toimialat'!A:A,1,FALSE)))=TRUE,ISBLANK(T256)=FALSE),"3. toimialakoodia ei löydy toimialalistalta. ","")</f>
        <v/>
      </c>
      <c r="AR256" s="31" t="str">
        <f t="shared" si="64"/>
        <v/>
      </c>
      <c r="AS256" s="31" t="str">
        <f t="shared" si="65"/>
        <v/>
      </c>
      <c r="AT256" s="31" t="str">
        <f t="shared" si="66"/>
        <v/>
      </c>
      <c r="AU256" s="31" t="str">
        <f t="shared" si="67"/>
        <v/>
      </c>
      <c r="AV256" s="31" t="str">
        <f t="shared" si="68"/>
        <v/>
      </c>
      <c r="AW256" s="31" t="str">
        <f t="shared" si="69"/>
        <v/>
      </c>
      <c r="AX256" s="31" t="str">
        <f t="shared" si="70"/>
        <v/>
      </c>
      <c r="AY256" s="31" t="str">
        <f t="shared" si="71"/>
        <v/>
      </c>
      <c r="AZ256" s="31" t="str">
        <f t="shared" si="72"/>
        <v/>
      </c>
      <c r="BA256" s="31" t="str">
        <f t="shared" si="73"/>
        <v/>
      </c>
      <c r="BB256" s="31" t="str">
        <f t="shared" si="74"/>
        <v/>
      </c>
      <c r="BC256" s="3">
        <f t="shared" si="75"/>
        <v>0</v>
      </c>
      <c r="BD256" s="31" t="str">
        <f t="shared" si="76"/>
        <v/>
      </c>
      <c r="BE256" s="31" t="str">
        <f t="shared" si="77"/>
        <v/>
      </c>
      <c r="BF256" s="31" t="str">
        <f t="shared" si="78"/>
        <v/>
      </c>
      <c r="BG256" s="31" t="str">
        <f t="shared" si="79"/>
        <v/>
      </c>
      <c r="BH256" s="31" t="str">
        <f t="shared" si="80"/>
        <v/>
      </c>
      <c r="BI256" s="31" t="str">
        <f t="shared" si="81"/>
        <v/>
      </c>
      <c r="BJ256" s="84" t="str">
        <f t="shared" si="82"/>
        <v/>
      </c>
    </row>
    <row r="257" spans="1:62" x14ac:dyDescent="0.2">
      <c r="A257" s="48"/>
      <c r="B257" s="48"/>
      <c r="C257" s="48"/>
      <c r="D257" s="48"/>
      <c r="E257" s="48"/>
      <c r="F257" s="79"/>
      <c r="G257" s="48"/>
      <c r="H257" s="48"/>
      <c r="I257" s="49"/>
      <c r="J257" s="50"/>
      <c r="K257" s="50"/>
      <c r="L257" s="50"/>
      <c r="M257" s="50"/>
      <c r="N257" s="50"/>
      <c r="O257" s="50"/>
      <c r="P257" s="79"/>
      <c r="Q257" s="50"/>
      <c r="R257" s="79"/>
      <c r="S257" s="49"/>
      <c r="T257" s="79"/>
      <c r="U257" s="49"/>
      <c r="V257" s="49"/>
      <c r="W257" s="49"/>
      <c r="X257" s="85"/>
      <c r="Y257" s="85"/>
      <c r="Z257" s="85"/>
      <c r="AA257" s="85"/>
      <c r="AB257" s="85"/>
      <c r="AC257" s="48"/>
      <c r="AD257" s="85"/>
      <c r="AE257" s="48"/>
      <c r="AF257" s="85"/>
      <c r="AG257" s="48"/>
      <c r="AH257" s="85"/>
      <c r="AI257" s="48"/>
      <c r="AJ257" s="85"/>
      <c r="AK257" s="48"/>
      <c r="AL257" s="48"/>
      <c r="AM257" s="48"/>
      <c r="AN257" s="5" t="str">
        <f>IF(AND(ISNA((VLOOKUP(F257,'2 Maakoodit'!A:A,1,FALSE)))=TRUE,ISBLANK(F257)=FALSE),"Maakoodia ei löydy maalistalta. ","")</f>
        <v/>
      </c>
      <c r="AO257" s="5" t="str">
        <f>IF(AND(ISNA((VLOOKUP(P257,'3 Toimialat'!A:A,1,FALSE)))=TRUE,ISBLANK(P257)=FALSE),"1. toimialakoodia ei löydy toimialalistalta. ","")</f>
        <v/>
      </c>
      <c r="AP257" s="5" t="str">
        <f>IF(AND(ISNA((VLOOKUP(R257,'3 Toimialat'!A:A,1,FALSE)))=TRUE,ISBLANK(R257)=FALSE),"2. toimialakoodia ei löydy toimialalistalta. ","")</f>
        <v/>
      </c>
      <c r="AQ257" s="5" t="str">
        <f>IF(AND(ISNA((VLOOKUP(T257,'3 Toimialat'!A:A,1,FALSE)))=TRUE,ISBLANK(T257)=FALSE),"3. toimialakoodia ei löydy toimialalistalta. ","")</f>
        <v/>
      </c>
      <c r="AR257" s="31" t="str">
        <f t="shared" si="64"/>
        <v/>
      </c>
      <c r="AS257" s="31" t="str">
        <f t="shared" si="65"/>
        <v/>
      </c>
      <c r="AT257" s="31" t="str">
        <f t="shared" si="66"/>
        <v/>
      </c>
      <c r="AU257" s="31" t="str">
        <f t="shared" si="67"/>
        <v/>
      </c>
      <c r="AV257" s="31" t="str">
        <f t="shared" si="68"/>
        <v/>
      </c>
      <c r="AW257" s="31" t="str">
        <f t="shared" si="69"/>
        <v/>
      </c>
      <c r="AX257" s="31" t="str">
        <f t="shared" si="70"/>
        <v/>
      </c>
      <c r="AY257" s="31" t="str">
        <f t="shared" si="71"/>
        <v/>
      </c>
      <c r="AZ257" s="31" t="str">
        <f t="shared" si="72"/>
        <v/>
      </c>
      <c r="BA257" s="31" t="str">
        <f t="shared" si="73"/>
        <v/>
      </c>
      <c r="BB257" s="31" t="str">
        <f t="shared" si="74"/>
        <v/>
      </c>
      <c r="BC257" s="3">
        <f t="shared" si="75"/>
        <v>0</v>
      </c>
      <c r="BD257" s="31" t="str">
        <f t="shared" si="76"/>
        <v/>
      </c>
      <c r="BE257" s="31" t="str">
        <f t="shared" si="77"/>
        <v/>
      </c>
      <c r="BF257" s="31" t="str">
        <f t="shared" si="78"/>
        <v/>
      </c>
      <c r="BG257" s="31" t="str">
        <f t="shared" si="79"/>
        <v/>
      </c>
      <c r="BH257" s="31" t="str">
        <f t="shared" si="80"/>
        <v/>
      </c>
      <c r="BI257" s="31" t="str">
        <f t="shared" si="81"/>
        <v/>
      </c>
      <c r="BJ257" s="84" t="str">
        <f t="shared" si="82"/>
        <v/>
      </c>
    </row>
    <row r="258" spans="1:62" x14ac:dyDescent="0.2">
      <c r="A258" s="48"/>
      <c r="B258" s="48"/>
      <c r="C258" s="48"/>
      <c r="D258" s="48"/>
      <c r="E258" s="48"/>
      <c r="F258" s="79"/>
      <c r="G258" s="48"/>
      <c r="H258" s="48"/>
      <c r="I258" s="49"/>
      <c r="J258" s="50"/>
      <c r="K258" s="50"/>
      <c r="L258" s="50"/>
      <c r="M258" s="50"/>
      <c r="N258" s="50"/>
      <c r="O258" s="50"/>
      <c r="P258" s="79"/>
      <c r="Q258" s="50"/>
      <c r="R258" s="79"/>
      <c r="S258" s="49"/>
      <c r="T258" s="79"/>
      <c r="U258" s="49"/>
      <c r="V258" s="49"/>
      <c r="W258" s="49"/>
      <c r="X258" s="85"/>
      <c r="Y258" s="85"/>
      <c r="Z258" s="85"/>
      <c r="AA258" s="85"/>
      <c r="AB258" s="85"/>
      <c r="AC258" s="48"/>
      <c r="AD258" s="85"/>
      <c r="AE258" s="48"/>
      <c r="AF258" s="85"/>
      <c r="AG258" s="48"/>
      <c r="AH258" s="85"/>
      <c r="AI258" s="48"/>
      <c r="AJ258" s="85"/>
      <c r="AK258" s="48"/>
      <c r="AL258" s="48"/>
      <c r="AM258" s="48"/>
      <c r="AN258" s="5" t="str">
        <f>IF(AND(ISNA((VLOOKUP(F258,'2 Maakoodit'!A:A,1,FALSE)))=TRUE,ISBLANK(F258)=FALSE),"Maakoodia ei löydy maalistalta. ","")</f>
        <v/>
      </c>
      <c r="AO258" s="5" t="str">
        <f>IF(AND(ISNA((VLOOKUP(P258,'3 Toimialat'!A:A,1,FALSE)))=TRUE,ISBLANK(P258)=FALSE),"1. toimialakoodia ei löydy toimialalistalta. ","")</f>
        <v/>
      </c>
      <c r="AP258" s="5" t="str">
        <f>IF(AND(ISNA((VLOOKUP(R258,'3 Toimialat'!A:A,1,FALSE)))=TRUE,ISBLANK(R258)=FALSE),"2. toimialakoodia ei löydy toimialalistalta. ","")</f>
        <v/>
      </c>
      <c r="AQ258" s="5" t="str">
        <f>IF(AND(ISNA((VLOOKUP(T258,'3 Toimialat'!A:A,1,FALSE)))=TRUE,ISBLANK(T258)=FALSE),"3. toimialakoodia ei löydy toimialalistalta. ","")</f>
        <v/>
      </c>
      <c r="AR258" s="31" t="str">
        <f t="shared" si="64"/>
        <v/>
      </c>
      <c r="AS258" s="31" t="str">
        <f t="shared" si="65"/>
        <v/>
      </c>
      <c r="AT258" s="31" t="str">
        <f t="shared" si="66"/>
        <v/>
      </c>
      <c r="AU258" s="31" t="str">
        <f t="shared" si="67"/>
        <v/>
      </c>
      <c r="AV258" s="31" t="str">
        <f t="shared" si="68"/>
        <v/>
      </c>
      <c r="AW258" s="31" t="str">
        <f t="shared" si="69"/>
        <v/>
      </c>
      <c r="AX258" s="31" t="str">
        <f t="shared" si="70"/>
        <v/>
      </c>
      <c r="AY258" s="31" t="str">
        <f t="shared" si="71"/>
        <v/>
      </c>
      <c r="AZ258" s="31" t="str">
        <f t="shared" si="72"/>
        <v/>
      </c>
      <c r="BA258" s="31" t="str">
        <f t="shared" si="73"/>
        <v/>
      </c>
      <c r="BB258" s="31" t="str">
        <f t="shared" si="74"/>
        <v/>
      </c>
      <c r="BC258" s="3">
        <f t="shared" si="75"/>
        <v>0</v>
      </c>
      <c r="BD258" s="31" t="str">
        <f t="shared" si="76"/>
        <v/>
      </c>
      <c r="BE258" s="31" t="str">
        <f t="shared" si="77"/>
        <v/>
      </c>
      <c r="BF258" s="31" t="str">
        <f t="shared" si="78"/>
        <v/>
      </c>
      <c r="BG258" s="31" t="str">
        <f t="shared" si="79"/>
        <v/>
      </c>
      <c r="BH258" s="31" t="str">
        <f t="shared" si="80"/>
        <v/>
      </c>
      <c r="BI258" s="31" t="str">
        <f t="shared" si="81"/>
        <v/>
      </c>
      <c r="BJ258" s="84" t="str">
        <f t="shared" si="82"/>
        <v/>
      </c>
    </row>
    <row r="259" spans="1:62" x14ac:dyDescent="0.2">
      <c r="A259" s="48"/>
      <c r="B259" s="48"/>
      <c r="C259" s="48"/>
      <c r="D259" s="48"/>
      <c r="E259" s="48"/>
      <c r="F259" s="79"/>
      <c r="G259" s="48"/>
      <c r="H259" s="48"/>
      <c r="I259" s="49"/>
      <c r="J259" s="50"/>
      <c r="K259" s="50"/>
      <c r="L259" s="50"/>
      <c r="M259" s="50"/>
      <c r="N259" s="50"/>
      <c r="O259" s="50"/>
      <c r="P259" s="79"/>
      <c r="Q259" s="50"/>
      <c r="R259" s="79"/>
      <c r="S259" s="49"/>
      <c r="T259" s="79"/>
      <c r="U259" s="49"/>
      <c r="V259" s="49"/>
      <c r="W259" s="49"/>
      <c r="X259" s="85"/>
      <c r="Y259" s="85"/>
      <c r="Z259" s="85"/>
      <c r="AA259" s="85"/>
      <c r="AB259" s="85"/>
      <c r="AC259" s="48"/>
      <c r="AD259" s="85"/>
      <c r="AE259" s="48"/>
      <c r="AF259" s="85"/>
      <c r="AG259" s="48"/>
      <c r="AH259" s="85"/>
      <c r="AI259" s="48"/>
      <c r="AJ259" s="85"/>
      <c r="AK259" s="48"/>
      <c r="AL259" s="48"/>
      <c r="AM259" s="48"/>
      <c r="AN259" s="5" t="str">
        <f>IF(AND(ISNA((VLOOKUP(F259,'2 Maakoodit'!A:A,1,FALSE)))=TRUE,ISBLANK(F259)=FALSE),"Maakoodia ei löydy maalistalta. ","")</f>
        <v/>
      </c>
      <c r="AO259" s="5" t="str">
        <f>IF(AND(ISNA((VLOOKUP(P259,'3 Toimialat'!A:A,1,FALSE)))=TRUE,ISBLANK(P259)=FALSE),"1. toimialakoodia ei löydy toimialalistalta. ","")</f>
        <v/>
      </c>
      <c r="AP259" s="5" t="str">
        <f>IF(AND(ISNA((VLOOKUP(R259,'3 Toimialat'!A:A,1,FALSE)))=TRUE,ISBLANK(R259)=FALSE),"2. toimialakoodia ei löydy toimialalistalta. ","")</f>
        <v/>
      </c>
      <c r="AQ259" s="5" t="str">
        <f>IF(AND(ISNA((VLOOKUP(T259,'3 Toimialat'!A:A,1,FALSE)))=TRUE,ISBLANK(T259)=FALSE),"3. toimialakoodia ei löydy toimialalistalta. ","")</f>
        <v/>
      </c>
      <c r="AR259" s="31" t="str">
        <f t="shared" si="64"/>
        <v/>
      </c>
      <c r="AS259" s="31" t="str">
        <f t="shared" si="65"/>
        <v/>
      </c>
      <c r="AT259" s="31" t="str">
        <f t="shared" si="66"/>
        <v/>
      </c>
      <c r="AU259" s="31" t="str">
        <f t="shared" si="67"/>
        <v/>
      </c>
      <c r="AV259" s="31" t="str">
        <f t="shared" si="68"/>
        <v/>
      </c>
      <c r="AW259" s="31" t="str">
        <f t="shared" si="69"/>
        <v/>
      </c>
      <c r="AX259" s="31" t="str">
        <f t="shared" si="70"/>
        <v/>
      </c>
      <c r="AY259" s="31" t="str">
        <f t="shared" si="71"/>
        <v/>
      </c>
      <c r="AZ259" s="31" t="str">
        <f t="shared" si="72"/>
        <v/>
      </c>
      <c r="BA259" s="31" t="str">
        <f t="shared" si="73"/>
        <v/>
      </c>
      <c r="BB259" s="31" t="str">
        <f t="shared" si="74"/>
        <v/>
      </c>
      <c r="BC259" s="3">
        <f t="shared" si="75"/>
        <v>0</v>
      </c>
      <c r="BD259" s="31" t="str">
        <f t="shared" si="76"/>
        <v/>
      </c>
      <c r="BE259" s="31" t="str">
        <f t="shared" si="77"/>
        <v/>
      </c>
      <c r="BF259" s="31" t="str">
        <f t="shared" si="78"/>
        <v/>
      </c>
      <c r="BG259" s="31" t="str">
        <f t="shared" si="79"/>
        <v/>
      </c>
      <c r="BH259" s="31" t="str">
        <f t="shared" si="80"/>
        <v/>
      </c>
      <c r="BI259" s="31" t="str">
        <f t="shared" si="81"/>
        <v/>
      </c>
      <c r="BJ259" s="84" t="str">
        <f t="shared" si="82"/>
        <v/>
      </c>
    </row>
    <row r="260" spans="1:62" x14ac:dyDescent="0.2">
      <c r="A260" s="48"/>
      <c r="B260" s="48"/>
      <c r="C260" s="48"/>
      <c r="D260" s="48"/>
      <c r="E260" s="48"/>
      <c r="F260" s="79"/>
      <c r="G260" s="48"/>
      <c r="H260" s="48"/>
      <c r="I260" s="49"/>
      <c r="J260" s="50"/>
      <c r="K260" s="50"/>
      <c r="L260" s="50"/>
      <c r="M260" s="50"/>
      <c r="N260" s="50"/>
      <c r="O260" s="50"/>
      <c r="P260" s="79"/>
      <c r="Q260" s="50"/>
      <c r="R260" s="79"/>
      <c r="S260" s="49"/>
      <c r="T260" s="79"/>
      <c r="U260" s="49"/>
      <c r="V260" s="49"/>
      <c r="W260" s="49"/>
      <c r="X260" s="85"/>
      <c r="Y260" s="85"/>
      <c r="Z260" s="85"/>
      <c r="AA260" s="85"/>
      <c r="AB260" s="85"/>
      <c r="AC260" s="48"/>
      <c r="AD260" s="85"/>
      <c r="AE260" s="48"/>
      <c r="AF260" s="85"/>
      <c r="AG260" s="48"/>
      <c r="AH260" s="85"/>
      <c r="AI260" s="48"/>
      <c r="AJ260" s="85"/>
      <c r="AK260" s="48"/>
      <c r="AL260" s="48"/>
      <c r="AM260" s="48"/>
      <c r="AN260" s="5" t="str">
        <f>IF(AND(ISNA((VLOOKUP(F260,'2 Maakoodit'!A:A,1,FALSE)))=TRUE,ISBLANK(F260)=FALSE),"Maakoodia ei löydy maalistalta. ","")</f>
        <v/>
      </c>
      <c r="AO260" s="5" t="str">
        <f>IF(AND(ISNA((VLOOKUP(P260,'3 Toimialat'!A:A,1,FALSE)))=TRUE,ISBLANK(P260)=FALSE),"1. toimialakoodia ei löydy toimialalistalta. ","")</f>
        <v/>
      </c>
      <c r="AP260" s="5" t="str">
        <f>IF(AND(ISNA((VLOOKUP(R260,'3 Toimialat'!A:A,1,FALSE)))=TRUE,ISBLANK(R260)=FALSE),"2. toimialakoodia ei löydy toimialalistalta. ","")</f>
        <v/>
      </c>
      <c r="AQ260" s="5" t="str">
        <f>IF(AND(ISNA((VLOOKUP(T260,'3 Toimialat'!A:A,1,FALSE)))=TRUE,ISBLANK(T260)=FALSE),"3. toimialakoodia ei löydy toimialalistalta. ","")</f>
        <v/>
      </c>
      <c r="AR260" s="31" t="str">
        <f t="shared" si="64"/>
        <v/>
      </c>
      <c r="AS260" s="31" t="str">
        <f t="shared" si="65"/>
        <v/>
      </c>
      <c r="AT260" s="31" t="str">
        <f t="shared" si="66"/>
        <v/>
      </c>
      <c r="AU260" s="31" t="str">
        <f t="shared" si="67"/>
        <v/>
      </c>
      <c r="AV260" s="31" t="str">
        <f t="shared" si="68"/>
        <v/>
      </c>
      <c r="AW260" s="31" t="str">
        <f t="shared" si="69"/>
        <v/>
      </c>
      <c r="AX260" s="31" t="str">
        <f t="shared" si="70"/>
        <v/>
      </c>
      <c r="AY260" s="31" t="str">
        <f t="shared" si="71"/>
        <v/>
      </c>
      <c r="AZ260" s="31" t="str">
        <f t="shared" si="72"/>
        <v/>
      </c>
      <c r="BA260" s="31" t="str">
        <f t="shared" si="73"/>
        <v/>
      </c>
      <c r="BB260" s="31" t="str">
        <f t="shared" si="74"/>
        <v/>
      </c>
      <c r="BC260" s="3">
        <f t="shared" si="75"/>
        <v>0</v>
      </c>
      <c r="BD260" s="31" t="str">
        <f t="shared" si="76"/>
        <v/>
      </c>
      <c r="BE260" s="31" t="str">
        <f t="shared" si="77"/>
        <v/>
      </c>
      <c r="BF260" s="31" t="str">
        <f t="shared" si="78"/>
        <v/>
      </c>
      <c r="BG260" s="31" t="str">
        <f t="shared" si="79"/>
        <v/>
      </c>
      <c r="BH260" s="31" t="str">
        <f t="shared" si="80"/>
        <v/>
      </c>
      <c r="BI260" s="31" t="str">
        <f t="shared" si="81"/>
        <v/>
      </c>
      <c r="BJ260" s="84" t="str">
        <f t="shared" si="82"/>
        <v/>
      </c>
    </row>
    <row r="261" spans="1:62" x14ac:dyDescent="0.2">
      <c r="A261" s="48"/>
      <c r="B261" s="48"/>
      <c r="C261" s="48"/>
      <c r="D261" s="48"/>
      <c r="E261" s="48"/>
      <c r="F261" s="79"/>
      <c r="G261" s="48"/>
      <c r="H261" s="48"/>
      <c r="I261" s="49"/>
      <c r="J261" s="50"/>
      <c r="K261" s="50"/>
      <c r="L261" s="50"/>
      <c r="M261" s="50"/>
      <c r="N261" s="50"/>
      <c r="O261" s="50"/>
      <c r="P261" s="79"/>
      <c r="Q261" s="50"/>
      <c r="R261" s="79"/>
      <c r="S261" s="49"/>
      <c r="T261" s="79"/>
      <c r="U261" s="49"/>
      <c r="V261" s="49"/>
      <c r="W261" s="49"/>
      <c r="X261" s="85"/>
      <c r="Y261" s="85"/>
      <c r="Z261" s="85"/>
      <c r="AA261" s="85"/>
      <c r="AB261" s="85"/>
      <c r="AC261" s="48"/>
      <c r="AD261" s="85"/>
      <c r="AE261" s="48"/>
      <c r="AF261" s="85"/>
      <c r="AG261" s="48"/>
      <c r="AH261" s="85"/>
      <c r="AI261" s="48"/>
      <c r="AJ261" s="85"/>
      <c r="AK261" s="48"/>
      <c r="AL261" s="48"/>
      <c r="AM261" s="48"/>
      <c r="AN261" s="5" t="str">
        <f>IF(AND(ISNA((VLOOKUP(F261,'2 Maakoodit'!A:A,1,FALSE)))=TRUE,ISBLANK(F261)=FALSE),"Maakoodia ei löydy maalistalta. ","")</f>
        <v/>
      </c>
      <c r="AO261" s="5" t="str">
        <f>IF(AND(ISNA((VLOOKUP(P261,'3 Toimialat'!A:A,1,FALSE)))=TRUE,ISBLANK(P261)=FALSE),"1. toimialakoodia ei löydy toimialalistalta. ","")</f>
        <v/>
      </c>
      <c r="AP261" s="5" t="str">
        <f>IF(AND(ISNA((VLOOKUP(R261,'3 Toimialat'!A:A,1,FALSE)))=TRUE,ISBLANK(R261)=FALSE),"2. toimialakoodia ei löydy toimialalistalta. ","")</f>
        <v/>
      </c>
      <c r="AQ261" s="5" t="str">
        <f>IF(AND(ISNA((VLOOKUP(T261,'3 Toimialat'!A:A,1,FALSE)))=TRUE,ISBLANK(T261)=FALSE),"3. toimialakoodia ei löydy toimialalistalta. ","")</f>
        <v/>
      </c>
      <c r="AR261" s="31" t="str">
        <f t="shared" si="64"/>
        <v/>
      </c>
      <c r="AS261" s="31" t="str">
        <f t="shared" si="65"/>
        <v/>
      </c>
      <c r="AT261" s="31" t="str">
        <f t="shared" si="66"/>
        <v/>
      </c>
      <c r="AU261" s="31" t="str">
        <f t="shared" si="67"/>
        <v/>
      </c>
      <c r="AV261" s="31" t="str">
        <f t="shared" si="68"/>
        <v/>
      </c>
      <c r="AW261" s="31" t="str">
        <f t="shared" si="69"/>
        <v/>
      </c>
      <c r="AX261" s="31" t="str">
        <f t="shared" si="70"/>
        <v/>
      </c>
      <c r="AY261" s="31" t="str">
        <f t="shared" si="71"/>
        <v/>
      </c>
      <c r="AZ261" s="31" t="str">
        <f t="shared" si="72"/>
        <v/>
      </c>
      <c r="BA261" s="31" t="str">
        <f t="shared" si="73"/>
        <v/>
      </c>
      <c r="BB261" s="31" t="str">
        <f t="shared" si="74"/>
        <v/>
      </c>
      <c r="BC261" s="3">
        <f t="shared" si="75"/>
        <v>0</v>
      </c>
      <c r="BD261" s="31" t="str">
        <f t="shared" si="76"/>
        <v/>
      </c>
      <c r="BE261" s="31" t="str">
        <f t="shared" si="77"/>
        <v/>
      </c>
      <c r="BF261" s="31" t="str">
        <f t="shared" si="78"/>
        <v/>
      </c>
      <c r="BG261" s="31" t="str">
        <f t="shared" si="79"/>
        <v/>
      </c>
      <c r="BH261" s="31" t="str">
        <f t="shared" si="80"/>
        <v/>
      </c>
      <c r="BI261" s="31" t="str">
        <f t="shared" si="81"/>
        <v/>
      </c>
      <c r="BJ261" s="84" t="str">
        <f t="shared" si="82"/>
        <v/>
      </c>
    </row>
    <row r="262" spans="1:62" x14ac:dyDescent="0.2">
      <c r="A262" s="48"/>
      <c r="B262" s="48"/>
      <c r="C262" s="48"/>
      <c r="D262" s="48"/>
      <c r="E262" s="48"/>
      <c r="F262" s="79"/>
      <c r="G262" s="48"/>
      <c r="H262" s="48"/>
      <c r="I262" s="49"/>
      <c r="J262" s="50"/>
      <c r="K262" s="50"/>
      <c r="L262" s="50"/>
      <c r="M262" s="50"/>
      <c r="N262" s="50"/>
      <c r="O262" s="50"/>
      <c r="P262" s="79"/>
      <c r="Q262" s="50"/>
      <c r="R262" s="79"/>
      <c r="S262" s="49"/>
      <c r="T262" s="79"/>
      <c r="U262" s="49"/>
      <c r="V262" s="49"/>
      <c r="W262" s="49"/>
      <c r="X262" s="85"/>
      <c r="Y262" s="85"/>
      <c r="Z262" s="85"/>
      <c r="AA262" s="85"/>
      <c r="AB262" s="85"/>
      <c r="AC262" s="48"/>
      <c r="AD262" s="85"/>
      <c r="AE262" s="48"/>
      <c r="AF262" s="85"/>
      <c r="AG262" s="48"/>
      <c r="AH262" s="85"/>
      <c r="AI262" s="48"/>
      <c r="AJ262" s="85"/>
      <c r="AK262" s="48"/>
      <c r="AL262" s="48"/>
      <c r="AM262" s="48"/>
      <c r="AN262" s="5" t="str">
        <f>IF(AND(ISNA((VLOOKUP(F262,'2 Maakoodit'!A:A,1,FALSE)))=TRUE,ISBLANK(F262)=FALSE),"Maakoodia ei löydy maalistalta. ","")</f>
        <v/>
      </c>
      <c r="AO262" s="5" t="str">
        <f>IF(AND(ISNA((VLOOKUP(P262,'3 Toimialat'!A:A,1,FALSE)))=TRUE,ISBLANK(P262)=FALSE),"1. toimialakoodia ei löydy toimialalistalta. ","")</f>
        <v/>
      </c>
      <c r="AP262" s="5" t="str">
        <f>IF(AND(ISNA((VLOOKUP(R262,'3 Toimialat'!A:A,1,FALSE)))=TRUE,ISBLANK(R262)=FALSE),"2. toimialakoodia ei löydy toimialalistalta. ","")</f>
        <v/>
      </c>
      <c r="AQ262" s="5" t="str">
        <f>IF(AND(ISNA((VLOOKUP(T262,'3 Toimialat'!A:A,1,FALSE)))=TRUE,ISBLANK(T262)=FALSE),"3. toimialakoodia ei löydy toimialalistalta. ","")</f>
        <v/>
      </c>
      <c r="AR262" s="31" t="str">
        <f t="shared" si="64"/>
        <v/>
      </c>
      <c r="AS262" s="31" t="str">
        <f t="shared" si="65"/>
        <v/>
      </c>
      <c r="AT262" s="31" t="str">
        <f t="shared" si="66"/>
        <v/>
      </c>
      <c r="AU262" s="31" t="str">
        <f t="shared" si="67"/>
        <v/>
      </c>
      <c r="AV262" s="31" t="str">
        <f t="shared" si="68"/>
        <v/>
      </c>
      <c r="AW262" s="31" t="str">
        <f t="shared" si="69"/>
        <v/>
      </c>
      <c r="AX262" s="31" t="str">
        <f t="shared" si="70"/>
        <v/>
      </c>
      <c r="AY262" s="31" t="str">
        <f t="shared" si="71"/>
        <v/>
      </c>
      <c r="AZ262" s="31" t="str">
        <f t="shared" si="72"/>
        <v/>
      </c>
      <c r="BA262" s="31" t="str">
        <f t="shared" si="73"/>
        <v/>
      </c>
      <c r="BB262" s="31" t="str">
        <f t="shared" si="74"/>
        <v/>
      </c>
      <c r="BC262" s="3">
        <f t="shared" si="75"/>
        <v>0</v>
      </c>
      <c r="BD262" s="31" t="str">
        <f t="shared" si="76"/>
        <v/>
      </c>
      <c r="BE262" s="31" t="str">
        <f t="shared" si="77"/>
        <v/>
      </c>
      <c r="BF262" s="31" t="str">
        <f t="shared" si="78"/>
        <v/>
      </c>
      <c r="BG262" s="31" t="str">
        <f t="shared" si="79"/>
        <v/>
      </c>
      <c r="BH262" s="31" t="str">
        <f t="shared" si="80"/>
        <v/>
      </c>
      <c r="BI262" s="31" t="str">
        <f t="shared" si="81"/>
        <v/>
      </c>
      <c r="BJ262" s="84" t="str">
        <f t="shared" si="82"/>
        <v/>
      </c>
    </row>
    <row r="263" spans="1:62" x14ac:dyDescent="0.2">
      <c r="A263" s="48"/>
      <c r="B263" s="48"/>
      <c r="C263" s="48"/>
      <c r="D263" s="48"/>
      <c r="E263" s="48"/>
      <c r="F263" s="79"/>
      <c r="G263" s="48"/>
      <c r="H263" s="48"/>
      <c r="I263" s="49"/>
      <c r="J263" s="50"/>
      <c r="K263" s="50"/>
      <c r="L263" s="50"/>
      <c r="M263" s="50"/>
      <c r="N263" s="50"/>
      <c r="O263" s="50"/>
      <c r="P263" s="79"/>
      <c r="Q263" s="50"/>
      <c r="R263" s="79"/>
      <c r="S263" s="49"/>
      <c r="T263" s="79"/>
      <c r="U263" s="49"/>
      <c r="V263" s="49"/>
      <c r="W263" s="49"/>
      <c r="X263" s="85"/>
      <c r="Y263" s="85"/>
      <c r="Z263" s="85"/>
      <c r="AA263" s="85"/>
      <c r="AB263" s="85"/>
      <c r="AC263" s="48"/>
      <c r="AD263" s="85"/>
      <c r="AE263" s="48"/>
      <c r="AF263" s="85"/>
      <c r="AG263" s="48"/>
      <c r="AH263" s="85"/>
      <c r="AI263" s="48"/>
      <c r="AJ263" s="85"/>
      <c r="AK263" s="48"/>
      <c r="AL263" s="48"/>
      <c r="AM263" s="48"/>
      <c r="AN263" s="5" t="str">
        <f>IF(AND(ISNA((VLOOKUP(F263,'2 Maakoodit'!A:A,1,FALSE)))=TRUE,ISBLANK(F263)=FALSE),"Maakoodia ei löydy maalistalta. ","")</f>
        <v/>
      </c>
      <c r="AO263" s="5" t="str">
        <f>IF(AND(ISNA((VLOOKUP(P263,'3 Toimialat'!A:A,1,FALSE)))=TRUE,ISBLANK(P263)=FALSE),"1. toimialakoodia ei löydy toimialalistalta. ","")</f>
        <v/>
      </c>
      <c r="AP263" s="5" t="str">
        <f>IF(AND(ISNA((VLOOKUP(R263,'3 Toimialat'!A:A,1,FALSE)))=TRUE,ISBLANK(R263)=FALSE),"2. toimialakoodia ei löydy toimialalistalta. ","")</f>
        <v/>
      </c>
      <c r="AQ263" s="5" t="str">
        <f>IF(AND(ISNA((VLOOKUP(T263,'3 Toimialat'!A:A,1,FALSE)))=TRUE,ISBLANK(T263)=FALSE),"3. toimialakoodia ei löydy toimialalistalta. ","")</f>
        <v/>
      </c>
      <c r="AR263" s="31" t="str">
        <f t="shared" si="64"/>
        <v/>
      </c>
      <c r="AS263" s="31" t="str">
        <f t="shared" si="65"/>
        <v/>
      </c>
      <c r="AT263" s="31" t="str">
        <f t="shared" si="66"/>
        <v/>
      </c>
      <c r="AU263" s="31" t="str">
        <f t="shared" si="67"/>
        <v/>
      </c>
      <c r="AV263" s="31" t="str">
        <f t="shared" si="68"/>
        <v/>
      </c>
      <c r="AW263" s="31" t="str">
        <f t="shared" si="69"/>
        <v/>
      </c>
      <c r="AX263" s="31" t="str">
        <f t="shared" si="70"/>
        <v/>
      </c>
      <c r="AY263" s="31" t="str">
        <f t="shared" si="71"/>
        <v/>
      </c>
      <c r="AZ263" s="31" t="str">
        <f t="shared" si="72"/>
        <v/>
      </c>
      <c r="BA263" s="31" t="str">
        <f t="shared" si="73"/>
        <v/>
      </c>
      <c r="BB263" s="31" t="str">
        <f t="shared" si="74"/>
        <v/>
      </c>
      <c r="BC263" s="3">
        <f t="shared" si="75"/>
        <v>0</v>
      </c>
      <c r="BD263" s="31" t="str">
        <f t="shared" si="76"/>
        <v/>
      </c>
      <c r="BE263" s="31" t="str">
        <f t="shared" si="77"/>
        <v/>
      </c>
      <c r="BF263" s="31" t="str">
        <f t="shared" si="78"/>
        <v/>
      </c>
      <c r="BG263" s="31" t="str">
        <f t="shared" si="79"/>
        <v/>
      </c>
      <c r="BH263" s="31" t="str">
        <f t="shared" si="80"/>
        <v/>
      </c>
      <c r="BI263" s="31" t="str">
        <f t="shared" si="81"/>
        <v/>
      </c>
      <c r="BJ263" s="84" t="str">
        <f t="shared" si="82"/>
        <v/>
      </c>
    </row>
    <row r="264" spans="1:62" x14ac:dyDescent="0.2">
      <c r="A264" s="48"/>
      <c r="B264" s="48"/>
      <c r="C264" s="48"/>
      <c r="D264" s="48"/>
      <c r="E264" s="48"/>
      <c r="F264" s="79"/>
      <c r="G264" s="48"/>
      <c r="H264" s="48"/>
      <c r="I264" s="49"/>
      <c r="J264" s="50"/>
      <c r="K264" s="50"/>
      <c r="L264" s="50"/>
      <c r="M264" s="50"/>
      <c r="N264" s="50"/>
      <c r="O264" s="50"/>
      <c r="P264" s="79"/>
      <c r="Q264" s="50"/>
      <c r="R264" s="79"/>
      <c r="S264" s="49"/>
      <c r="T264" s="79"/>
      <c r="U264" s="49"/>
      <c r="V264" s="49"/>
      <c r="W264" s="49"/>
      <c r="X264" s="85"/>
      <c r="Y264" s="85"/>
      <c r="Z264" s="85"/>
      <c r="AA264" s="85"/>
      <c r="AB264" s="85"/>
      <c r="AC264" s="48"/>
      <c r="AD264" s="85"/>
      <c r="AE264" s="48"/>
      <c r="AF264" s="85"/>
      <c r="AG264" s="48"/>
      <c r="AH264" s="85"/>
      <c r="AI264" s="48"/>
      <c r="AJ264" s="85"/>
      <c r="AK264" s="48"/>
      <c r="AL264" s="48"/>
      <c r="AM264" s="48"/>
      <c r="AN264" s="5" t="str">
        <f>IF(AND(ISNA((VLOOKUP(F264,'2 Maakoodit'!A:A,1,FALSE)))=TRUE,ISBLANK(F264)=FALSE),"Maakoodia ei löydy maalistalta. ","")</f>
        <v/>
      </c>
      <c r="AO264" s="5" t="str">
        <f>IF(AND(ISNA((VLOOKUP(P264,'3 Toimialat'!A:A,1,FALSE)))=TRUE,ISBLANK(P264)=FALSE),"1. toimialakoodia ei löydy toimialalistalta. ","")</f>
        <v/>
      </c>
      <c r="AP264" s="5" t="str">
        <f>IF(AND(ISNA((VLOOKUP(R264,'3 Toimialat'!A:A,1,FALSE)))=TRUE,ISBLANK(R264)=FALSE),"2. toimialakoodia ei löydy toimialalistalta. ","")</f>
        <v/>
      </c>
      <c r="AQ264" s="5" t="str">
        <f>IF(AND(ISNA((VLOOKUP(T264,'3 Toimialat'!A:A,1,FALSE)))=TRUE,ISBLANK(T264)=FALSE),"3. toimialakoodia ei löydy toimialalistalta. ","")</f>
        <v/>
      </c>
      <c r="AR264" s="31" t="str">
        <f t="shared" si="64"/>
        <v/>
      </c>
      <c r="AS264" s="31" t="str">
        <f t="shared" si="65"/>
        <v/>
      </c>
      <c r="AT264" s="31" t="str">
        <f t="shared" si="66"/>
        <v/>
      </c>
      <c r="AU264" s="31" t="str">
        <f t="shared" si="67"/>
        <v/>
      </c>
      <c r="AV264" s="31" t="str">
        <f t="shared" si="68"/>
        <v/>
      </c>
      <c r="AW264" s="31" t="str">
        <f t="shared" si="69"/>
        <v/>
      </c>
      <c r="AX264" s="31" t="str">
        <f t="shared" si="70"/>
        <v/>
      </c>
      <c r="AY264" s="31" t="str">
        <f t="shared" si="71"/>
        <v/>
      </c>
      <c r="AZ264" s="31" t="str">
        <f t="shared" si="72"/>
        <v/>
      </c>
      <c r="BA264" s="31" t="str">
        <f t="shared" si="73"/>
        <v/>
      </c>
      <c r="BB264" s="31" t="str">
        <f t="shared" si="74"/>
        <v/>
      </c>
      <c r="BC264" s="3">
        <f t="shared" si="75"/>
        <v>0</v>
      </c>
      <c r="BD264" s="31" t="str">
        <f t="shared" si="76"/>
        <v/>
      </c>
      <c r="BE264" s="31" t="str">
        <f t="shared" si="77"/>
        <v/>
      </c>
      <c r="BF264" s="31" t="str">
        <f t="shared" si="78"/>
        <v/>
      </c>
      <c r="BG264" s="31" t="str">
        <f t="shared" si="79"/>
        <v/>
      </c>
      <c r="BH264" s="31" t="str">
        <f t="shared" si="80"/>
        <v/>
      </c>
      <c r="BI264" s="31" t="str">
        <f t="shared" si="81"/>
        <v/>
      </c>
      <c r="BJ264" s="84" t="str">
        <f t="shared" si="82"/>
        <v/>
      </c>
    </row>
  </sheetData>
  <sheetProtection password="EF07" sheet="1" objects="1" scenarios="1"/>
  <protectedRanges>
    <protectedRange sqref="D3:H8" name="Generic"/>
    <protectedRange sqref="BK14:XFD39 AR12:AS12 A14:BB264 BD14:BI264" name="Commitment Rows"/>
  </protectedRanges>
  <mergeCells count="6">
    <mergeCell ref="D5:H5"/>
    <mergeCell ref="D6:H6"/>
    <mergeCell ref="D7:H7"/>
    <mergeCell ref="D8:H8"/>
    <mergeCell ref="D3:H3"/>
    <mergeCell ref="D4:H4"/>
  </mergeCells>
  <phoneticPr fontId="0" type="noConversion"/>
  <hyperlinks>
    <hyperlink ref="B10" r:id="rId1" display="http://formin.finland.fi/public/default.aspx?nodeid=50068&amp;contentlan=1&amp;culture=fi-FI"/>
  </hyperlinks>
  <pageMargins left="0.35" right="0.74803149606299213" top="0.52" bottom="0.61" header="0.32" footer="0.31"/>
  <pageSetup paperSize="9" scale="31" fitToHeight="2" orientation="landscape" r:id="rId2"/>
  <headerFooter alignWithMargins="0"/>
  <ignoredErrors>
    <ignoredError sqref="AN14 AR14:BJ14" unlocked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66"/>
  <sheetViews>
    <sheetView workbookViewId="0"/>
  </sheetViews>
  <sheetFormatPr defaultRowHeight="13.8" x14ac:dyDescent="0.3"/>
  <cols>
    <col min="1" max="1" width="7.33203125" style="78" customWidth="1"/>
    <col min="2" max="2" width="29.33203125" style="9" bestFit="1" customWidth="1"/>
    <col min="3" max="252" width="9.109375" style="9"/>
    <col min="253" max="253" width="14.44140625" style="9" bestFit="1" customWidth="1"/>
    <col min="254" max="254" width="29.33203125" style="9" bestFit="1" customWidth="1"/>
    <col min="255" max="255" width="23.44140625" style="9" bestFit="1" customWidth="1"/>
    <col min="256" max="256" width="9.6640625" style="9" customWidth="1"/>
    <col min="257" max="508" width="9.109375" style="9"/>
    <col min="509" max="509" width="14.44140625" style="9" bestFit="1" customWidth="1"/>
    <col min="510" max="510" width="29.33203125" style="9" bestFit="1" customWidth="1"/>
    <col min="511" max="511" width="23.44140625" style="9" bestFit="1" customWidth="1"/>
    <col min="512" max="512" width="9.6640625" style="9" customWidth="1"/>
    <col min="513" max="764" width="9.109375" style="9"/>
    <col min="765" max="765" width="14.44140625" style="9" bestFit="1" customWidth="1"/>
    <col min="766" max="766" width="29.33203125" style="9" bestFit="1" customWidth="1"/>
    <col min="767" max="767" width="23.44140625" style="9" bestFit="1" customWidth="1"/>
    <col min="768" max="768" width="9.6640625" style="9" customWidth="1"/>
    <col min="769" max="1020" width="9.109375" style="9"/>
    <col min="1021" max="1021" width="14.44140625" style="9" bestFit="1" customWidth="1"/>
    <col min="1022" max="1022" width="29.33203125" style="9" bestFit="1" customWidth="1"/>
    <col min="1023" max="1023" width="23.44140625" style="9" bestFit="1" customWidth="1"/>
    <col min="1024" max="1024" width="9.6640625" style="9" customWidth="1"/>
    <col min="1025" max="1276" width="9.109375" style="9"/>
    <col min="1277" max="1277" width="14.44140625" style="9" bestFit="1" customWidth="1"/>
    <col min="1278" max="1278" width="29.33203125" style="9" bestFit="1" customWidth="1"/>
    <col min="1279" max="1279" width="23.44140625" style="9" bestFit="1" customWidth="1"/>
    <col min="1280" max="1280" width="9.6640625" style="9" customWidth="1"/>
    <col min="1281" max="1532" width="9.109375" style="9"/>
    <col min="1533" max="1533" width="14.44140625" style="9" bestFit="1" customWidth="1"/>
    <col min="1534" max="1534" width="29.33203125" style="9" bestFit="1" customWidth="1"/>
    <col min="1535" max="1535" width="23.44140625" style="9" bestFit="1" customWidth="1"/>
    <col min="1536" max="1536" width="9.6640625" style="9" customWidth="1"/>
    <col min="1537" max="1788" width="9.109375" style="9"/>
    <col min="1789" max="1789" width="14.44140625" style="9" bestFit="1" customWidth="1"/>
    <col min="1790" max="1790" width="29.33203125" style="9" bestFit="1" customWidth="1"/>
    <col min="1791" max="1791" width="23.44140625" style="9" bestFit="1" customWidth="1"/>
    <col min="1792" max="1792" width="9.6640625" style="9" customWidth="1"/>
    <col min="1793" max="2044" width="9.109375" style="9"/>
    <col min="2045" max="2045" width="14.44140625" style="9" bestFit="1" customWidth="1"/>
    <col min="2046" max="2046" width="29.33203125" style="9" bestFit="1" customWidth="1"/>
    <col min="2047" max="2047" width="23.44140625" style="9" bestFit="1" customWidth="1"/>
    <col min="2048" max="2048" width="9.6640625" style="9" customWidth="1"/>
    <col min="2049" max="2300" width="9.109375" style="9"/>
    <col min="2301" max="2301" width="14.44140625" style="9" bestFit="1" customWidth="1"/>
    <col min="2302" max="2302" width="29.33203125" style="9" bestFit="1" customWidth="1"/>
    <col min="2303" max="2303" width="23.44140625" style="9" bestFit="1" customWidth="1"/>
    <col min="2304" max="2304" width="9.6640625" style="9" customWidth="1"/>
    <col min="2305" max="2556" width="9.109375" style="9"/>
    <col min="2557" max="2557" width="14.44140625" style="9" bestFit="1" customWidth="1"/>
    <col min="2558" max="2558" width="29.33203125" style="9" bestFit="1" customWidth="1"/>
    <col min="2559" max="2559" width="23.44140625" style="9" bestFit="1" customWidth="1"/>
    <col min="2560" max="2560" width="9.6640625" style="9" customWidth="1"/>
    <col min="2561" max="2812" width="9.109375" style="9"/>
    <col min="2813" max="2813" width="14.44140625" style="9" bestFit="1" customWidth="1"/>
    <col min="2814" max="2814" width="29.33203125" style="9" bestFit="1" customWidth="1"/>
    <col min="2815" max="2815" width="23.44140625" style="9" bestFit="1" customWidth="1"/>
    <col min="2816" max="2816" width="9.6640625" style="9" customWidth="1"/>
    <col min="2817" max="3068" width="9.109375" style="9"/>
    <col min="3069" max="3069" width="14.44140625" style="9" bestFit="1" customWidth="1"/>
    <col min="3070" max="3070" width="29.33203125" style="9" bestFit="1" customWidth="1"/>
    <col min="3071" max="3071" width="23.44140625" style="9" bestFit="1" customWidth="1"/>
    <col min="3072" max="3072" width="9.6640625" style="9" customWidth="1"/>
    <col min="3073" max="3324" width="9.109375" style="9"/>
    <col min="3325" max="3325" width="14.44140625" style="9" bestFit="1" customWidth="1"/>
    <col min="3326" max="3326" width="29.33203125" style="9" bestFit="1" customWidth="1"/>
    <col min="3327" max="3327" width="23.44140625" style="9" bestFit="1" customWidth="1"/>
    <col min="3328" max="3328" width="9.6640625" style="9" customWidth="1"/>
    <col min="3329" max="3580" width="9.109375" style="9"/>
    <col min="3581" max="3581" width="14.44140625" style="9" bestFit="1" customWidth="1"/>
    <col min="3582" max="3582" width="29.33203125" style="9" bestFit="1" customWidth="1"/>
    <col min="3583" max="3583" width="23.44140625" style="9" bestFit="1" customWidth="1"/>
    <col min="3584" max="3584" width="9.6640625" style="9" customWidth="1"/>
    <col min="3585" max="3836" width="9.109375" style="9"/>
    <col min="3837" max="3837" width="14.44140625" style="9" bestFit="1" customWidth="1"/>
    <col min="3838" max="3838" width="29.33203125" style="9" bestFit="1" customWidth="1"/>
    <col min="3839" max="3839" width="23.44140625" style="9" bestFit="1" customWidth="1"/>
    <col min="3840" max="3840" width="9.6640625" style="9" customWidth="1"/>
    <col min="3841" max="4092" width="9.109375" style="9"/>
    <col min="4093" max="4093" width="14.44140625" style="9" bestFit="1" customWidth="1"/>
    <col min="4094" max="4094" width="29.33203125" style="9" bestFit="1" customWidth="1"/>
    <col min="4095" max="4095" width="23.44140625" style="9" bestFit="1" customWidth="1"/>
    <col min="4096" max="4096" width="9.6640625" style="9" customWidth="1"/>
    <col min="4097" max="4348" width="9.109375" style="9"/>
    <col min="4349" max="4349" width="14.44140625" style="9" bestFit="1" customWidth="1"/>
    <col min="4350" max="4350" width="29.33203125" style="9" bestFit="1" customWidth="1"/>
    <col min="4351" max="4351" width="23.44140625" style="9" bestFit="1" customWidth="1"/>
    <col min="4352" max="4352" width="9.6640625" style="9" customWidth="1"/>
    <col min="4353" max="4604" width="9.109375" style="9"/>
    <col min="4605" max="4605" width="14.44140625" style="9" bestFit="1" customWidth="1"/>
    <col min="4606" max="4606" width="29.33203125" style="9" bestFit="1" customWidth="1"/>
    <col min="4607" max="4607" width="23.44140625" style="9" bestFit="1" customWidth="1"/>
    <col min="4608" max="4608" width="9.6640625" style="9" customWidth="1"/>
    <col min="4609" max="4860" width="9.109375" style="9"/>
    <col min="4861" max="4861" width="14.44140625" style="9" bestFit="1" customWidth="1"/>
    <col min="4862" max="4862" width="29.33203125" style="9" bestFit="1" customWidth="1"/>
    <col min="4863" max="4863" width="23.44140625" style="9" bestFit="1" customWidth="1"/>
    <col min="4864" max="4864" width="9.6640625" style="9" customWidth="1"/>
    <col min="4865" max="5116" width="9.109375" style="9"/>
    <col min="5117" max="5117" width="14.44140625" style="9" bestFit="1" customWidth="1"/>
    <col min="5118" max="5118" width="29.33203125" style="9" bestFit="1" customWidth="1"/>
    <col min="5119" max="5119" width="23.44140625" style="9" bestFit="1" customWidth="1"/>
    <col min="5120" max="5120" width="9.6640625" style="9" customWidth="1"/>
    <col min="5121" max="5372" width="9.109375" style="9"/>
    <col min="5373" max="5373" width="14.44140625" style="9" bestFit="1" customWidth="1"/>
    <col min="5374" max="5374" width="29.33203125" style="9" bestFit="1" customWidth="1"/>
    <col min="5375" max="5375" width="23.44140625" style="9" bestFit="1" customWidth="1"/>
    <col min="5376" max="5376" width="9.6640625" style="9" customWidth="1"/>
    <col min="5377" max="5628" width="9.109375" style="9"/>
    <col min="5629" max="5629" width="14.44140625" style="9" bestFit="1" customWidth="1"/>
    <col min="5630" max="5630" width="29.33203125" style="9" bestFit="1" customWidth="1"/>
    <col min="5631" max="5631" width="23.44140625" style="9" bestFit="1" customWidth="1"/>
    <col min="5632" max="5632" width="9.6640625" style="9" customWidth="1"/>
    <col min="5633" max="5884" width="9.109375" style="9"/>
    <col min="5885" max="5885" width="14.44140625" style="9" bestFit="1" customWidth="1"/>
    <col min="5886" max="5886" width="29.33203125" style="9" bestFit="1" customWidth="1"/>
    <col min="5887" max="5887" width="23.44140625" style="9" bestFit="1" customWidth="1"/>
    <col min="5888" max="5888" width="9.6640625" style="9" customWidth="1"/>
    <col min="5889" max="6140" width="9.109375" style="9"/>
    <col min="6141" max="6141" width="14.44140625" style="9" bestFit="1" customWidth="1"/>
    <col min="6142" max="6142" width="29.33203125" style="9" bestFit="1" customWidth="1"/>
    <col min="6143" max="6143" width="23.44140625" style="9" bestFit="1" customWidth="1"/>
    <col min="6144" max="6144" width="9.6640625" style="9" customWidth="1"/>
    <col min="6145" max="6396" width="9.109375" style="9"/>
    <col min="6397" max="6397" width="14.44140625" style="9" bestFit="1" customWidth="1"/>
    <col min="6398" max="6398" width="29.33203125" style="9" bestFit="1" customWidth="1"/>
    <col min="6399" max="6399" width="23.44140625" style="9" bestFit="1" customWidth="1"/>
    <col min="6400" max="6400" width="9.6640625" style="9" customWidth="1"/>
    <col min="6401" max="6652" width="9.109375" style="9"/>
    <col min="6653" max="6653" width="14.44140625" style="9" bestFit="1" customWidth="1"/>
    <col min="6654" max="6654" width="29.33203125" style="9" bestFit="1" customWidth="1"/>
    <col min="6655" max="6655" width="23.44140625" style="9" bestFit="1" customWidth="1"/>
    <col min="6656" max="6656" width="9.6640625" style="9" customWidth="1"/>
    <col min="6657" max="6908" width="9.109375" style="9"/>
    <col min="6909" max="6909" width="14.44140625" style="9" bestFit="1" customWidth="1"/>
    <col min="6910" max="6910" width="29.33203125" style="9" bestFit="1" customWidth="1"/>
    <col min="6911" max="6911" width="23.44140625" style="9" bestFit="1" customWidth="1"/>
    <col min="6912" max="6912" width="9.6640625" style="9" customWidth="1"/>
    <col min="6913" max="7164" width="9.109375" style="9"/>
    <col min="7165" max="7165" width="14.44140625" style="9" bestFit="1" customWidth="1"/>
    <col min="7166" max="7166" width="29.33203125" style="9" bestFit="1" customWidth="1"/>
    <col min="7167" max="7167" width="23.44140625" style="9" bestFit="1" customWidth="1"/>
    <col min="7168" max="7168" width="9.6640625" style="9" customWidth="1"/>
    <col min="7169" max="7420" width="9.109375" style="9"/>
    <col min="7421" max="7421" width="14.44140625" style="9" bestFit="1" customWidth="1"/>
    <col min="7422" max="7422" width="29.33203125" style="9" bestFit="1" customWidth="1"/>
    <col min="7423" max="7423" width="23.44140625" style="9" bestFit="1" customWidth="1"/>
    <col min="7424" max="7424" width="9.6640625" style="9" customWidth="1"/>
    <col min="7425" max="7676" width="9.109375" style="9"/>
    <col min="7677" max="7677" width="14.44140625" style="9" bestFit="1" customWidth="1"/>
    <col min="7678" max="7678" width="29.33203125" style="9" bestFit="1" customWidth="1"/>
    <col min="7679" max="7679" width="23.44140625" style="9" bestFit="1" customWidth="1"/>
    <col min="7680" max="7680" width="9.6640625" style="9" customWidth="1"/>
    <col min="7681" max="7932" width="9.109375" style="9"/>
    <col min="7933" max="7933" width="14.44140625" style="9" bestFit="1" customWidth="1"/>
    <col min="7934" max="7934" width="29.33203125" style="9" bestFit="1" customWidth="1"/>
    <col min="7935" max="7935" width="23.44140625" style="9" bestFit="1" customWidth="1"/>
    <col min="7936" max="7936" width="9.6640625" style="9" customWidth="1"/>
    <col min="7937" max="8188" width="9.109375" style="9"/>
    <col min="8189" max="8189" width="14.44140625" style="9" bestFit="1" customWidth="1"/>
    <col min="8190" max="8190" width="29.33203125" style="9" bestFit="1" customWidth="1"/>
    <col min="8191" max="8191" width="23.44140625" style="9" bestFit="1" customWidth="1"/>
    <col min="8192" max="8192" width="9.6640625" style="9" customWidth="1"/>
    <col min="8193" max="8444" width="9.109375" style="9"/>
    <col min="8445" max="8445" width="14.44140625" style="9" bestFit="1" customWidth="1"/>
    <col min="8446" max="8446" width="29.33203125" style="9" bestFit="1" customWidth="1"/>
    <col min="8447" max="8447" width="23.44140625" style="9" bestFit="1" customWidth="1"/>
    <col min="8448" max="8448" width="9.6640625" style="9" customWidth="1"/>
    <col min="8449" max="8700" width="9.109375" style="9"/>
    <col min="8701" max="8701" width="14.44140625" style="9" bestFit="1" customWidth="1"/>
    <col min="8702" max="8702" width="29.33203125" style="9" bestFit="1" customWidth="1"/>
    <col min="8703" max="8703" width="23.44140625" style="9" bestFit="1" customWidth="1"/>
    <col min="8704" max="8704" width="9.6640625" style="9" customWidth="1"/>
    <col min="8705" max="8956" width="9.109375" style="9"/>
    <col min="8957" max="8957" width="14.44140625" style="9" bestFit="1" customWidth="1"/>
    <col min="8958" max="8958" width="29.33203125" style="9" bestFit="1" customWidth="1"/>
    <col min="8959" max="8959" width="23.44140625" style="9" bestFit="1" customWidth="1"/>
    <col min="8960" max="8960" width="9.6640625" style="9" customWidth="1"/>
    <col min="8961" max="9212" width="9.109375" style="9"/>
    <col min="9213" max="9213" width="14.44140625" style="9" bestFit="1" customWidth="1"/>
    <col min="9214" max="9214" width="29.33203125" style="9" bestFit="1" customWidth="1"/>
    <col min="9215" max="9215" width="23.44140625" style="9" bestFit="1" customWidth="1"/>
    <col min="9216" max="9216" width="9.6640625" style="9" customWidth="1"/>
    <col min="9217" max="9468" width="9.109375" style="9"/>
    <col min="9469" max="9469" width="14.44140625" style="9" bestFit="1" customWidth="1"/>
    <col min="9470" max="9470" width="29.33203125" style="9" bestFit="1" customWidth="1"/>
    <col min="9471" max="9471" width="23.44140625" style="9" bestFit="1" customWidth="1"/>
    <col min="9472" max="9472" width="9.6640625" style="9" customWidth="1"/>
    <col min="9473" max="9724" width="9.109375" style="9"/>
    <col min="9725" max="9725" width="14.44140625" style="9" bestFit="1" customWidth="1"/>
    <col min="9726" max="9726" width="29.33203125" style="9" bestFit="1" customWidth="1"/>
    <col min="9727" max="9727" width="23.44140625" style="9" bestFit="1" customWidth="1"/>
    <col min="9728" max="9728" width="9.6640625" style="9" customWidth="1"/>
    <col min="9729" max="9980" width="9.109375" style="9"/>
    <col min="9981" max="9981" width="14.44140625" style="9" bestFit="1" customWidth="1"/>
    <col min="9982" max="9982" width="29.33203125" style="9" bestFit="1" customWidth="1"/>
    <col min="9983" max="9983" width="23.44140625" style="9" bestFit="1" customWidth="1"/>
    <col min="9984" max="9984" width="9.6640625" style="9" customWidth="1"/>
    <col min="9985" max="10236" width="9.109375" style="9"/>
    <col min="10237" max="10237" width="14.44140625" style="9" bestFit="1" customWidth="1"/>
    <col min="10238" max="10238" width="29.33203125" style="9" bestFit="1" customWidth="1"/>
    <col min="10239" max="10239" width="23.44140625" style="9" bestFit="1" customWidth="1"/>
    <col min="10240" max="10240" width="9.6640625" style="9" customWidth="1"/>
    <col min="10241" max="10492" width="9.109375" style="9"/>
    <col min="10493" max="10493" width="14.44140625" style="9" bestFit="1" customWidth="1"/>
    <col min="10494" max="10494" width="29.33203125" style="9" bestFit="1" customWidth="1"/>
    <col min="10495" max="10495" width="23.44140625" style="9" bestFit="1" customWidth="1"/>
    <col min="10496" max="10496" width="9.6640625" style="9" customWidth="1"/>
    <col min="10497" max="10748" width="9.109375" style="9"/>
    <col min="10749" max="10749" width="14.44140625" style="9" bestFit="1" customWidth="1"/>
    <col min="10750" max="10750" width="29.33203125" style="9" bestFit="1" customWidth="1"/>
    <col min="10751" max="10751" width="23.44140625" style="9" bestFit="1" customWidth="1"/>
    <col min="10752" max="10752" width="9.6640625" style="9" customWidth="1"/>
    <col min="10753" max="11004" width="9.109375" style="9"/>
    <col min="11005" max="11005" width="14.44140625" style="9" bestFit="1" customWidth="1"/>
    <col min="11006" max="11006" width="29.33203125" style="9" bestFit="1" customWidth="1"/>
    <col min="11007" max="11007" width="23.44140625" style="9" bestFit="1" customWidth="1"/>
    <col min="11008" max="11008" width="9.6640625" style="9" customWidth="1"/>
    <col min="11009" max="11260" width="9.109375" style="9"/>
    <col min="11261" max="11261" width="14.44140625" style="9" bestFit="1" customWidth="1"/>
    <col min="11262" max="11262" width="29.33203125" style="9" bestFit="1" customWidth="1"/>
    <col min="11263" max="11263" width="23.44140625" style="9" bestFit="1" customWidth="1"/>
    <col min="11264" max="11264" width="9.6640625" style="9" customWidth="1"/>
    <col min="11265" max="11516" width="9.109375" style="9"/>
    <col min="11517" max="11517" width="14.44140625" style="9" bestFit="1" customWidth="1"/>
    <col min="11518" max="11518" width="29.33203125" style="9" bestFit="1" customWidth="1"/>
    <col min="11519" max="11519" width="23.44140625" style="9" bestFit="1" customWidth="1"/>
    <col min="11520" max="11520" width="9.6640625" style="9" customWidth="1"/>
    <col min="11521" max="11772" width="9.109375" style="9"/>
    <col min="11773" max="11773" width="14.44140625" style="9" bestFit="1" customWidth="1"/>
    <col min="11774" max="11774" width="29.33203125" style="9" bestFit="1" customWidth="1"/>
    <col min="11775" max="11775" width="23.44140625" style="9" bestFit="1" customWidth="1"/>
    <col min="11776" max="11776" width="9.6640625" style="9" customWidth="1"/>
    <col min="11777" max="12028" width="9.109375" style="9"/>
    <col min="12029" max="12029" width="14.44140625" style="9" bestFit="1" customWidth="1"/>
    <col min="12030" max="12030" width="29.33203125" style="9" bestFit="1" customWidth="1"/>
    <col min="12031" max="12031" width="23.44140625" style="9" bestFit="1" customWidth="1"/>
    <col min="12032" max="12032" width="9.6640625" style="9" customWidth="1"/>
    <col min="12033" max="12284" width="9.109375" style="9"/>
    <col min="12285" max="12285" width="14.44140625" style="9" bestFit="1" customWidth="1"/>
    <col min="12286" max="12286" width="29.33203125" style="9" bestFit="1" customWidth="1"/>
    <col min="12287" max="12287" width="23.44140625" style="9" bestFit="1" customWidth="1"/>
    <col min="12288" max="12288" width="9.6640625" style="9" customWidth="1"/>
    <col min="12289" max="12540" width="9.109375" style="9"/>
    <col min="12541" max="12541" width="14.44140625" style="9" bestFit="1" customWidth="1"/>
    <col min="12542" max="12542" width="29.33203125" style="9" bestFit="1" customWidth="1"/>
    <col min="12543" max="12543" width="23.44140625" style="9" bestFit="1" customWidth="1"/>
    <col min="12544" max="12544" width="9.6640625" style="9" customWidth="1"/>
    <col min="12545" max="12796" width="9.109375" style="9"/>
    <col min="12797" max="12797" width="14.44140625" style="9" bestFit="1" customWidth="1"/>
    <col min="12798" max="12798" width="29.33203125" style="9" bestFit="1" customWidth="1"/>
    <col min="12799" max="12799" width="23.44140625" style="9" bestFit="1" customWidth="1"/>
    <col min="12800" max="12800" width="9.6640625" style="9" customWidth="1"/>
    <col min="12801" max="13052" width="9.109375" style="9"/>
    <col min="13053" max="13053" width="14.44140625" style="9" bestFit="1" customWidth="1"/>
    <col min="13054" max="13054" width="29.33203125" style="9" bestFit="1" customWidth="1"/>
    <col min="13055" max="13055" width="23.44140625" style="9" bestFit="1" customWidth="1"/>
    <col min="13056" max="13056" width="9.6640625" style="9" customWidth="1"/>
    <col min="13057" max="13308" width="9.109375" style="9"/>
    <col min="13309" max="13309" width="14.44140625" style="9" bestFit="1" customWidth="1"/>
    <col min="13310" max="13310" width="29.33203125" style="9" bestFit="1" customWidth="1"/>
    <col min="13311" max="13311" width="23.44140625" style="9" bestFit="1" customWidth="1"/>
    <col min="13312" max="13312" width="9.6640625" style="9" customWidth="1"/>
    <col min="13313" max="13564" width="9.109375" style="9"/>
    <col min="13565" max="13565" width="14.44140625" style="9" bestFit="1" customWidth="1"/>
    <col min="13566" max="13566" width="29.33203125" style="9" bestFit="1" customWidth="1"/>
    <col min="13567" max="13567" width="23.44140625" style="9" bestFit="1" customWidth="1"/>
    <col min="13568" max="13568" width="9.6640625" style="9" customWidth="1"/>
    <col min="13569" max="13820" width="9.109375" style="9"/>
    <col min="13821" max="13821" width="14.44140625" style="9" bestFit="1" customWidth="1"/>
    <col min="13822" max="13822" width="29.33203125" style="9" bestFit="1" customWidth="1"/>
    <col min="13823" max="13823" width="23.44140625" style="9" bestFit="1" customWidth="1"/>
    <col min="13824" max="13824" width="9.6640625" style="9" customWidth="1"/>
    <col min="13825" max="14076" width="9.109375" style="9"/>
    <col min="14077" max="14077" width="14.44140625" style="9" bestFit="1" customWidth="1"/>
    <col min="14078" max="14078" width="29.33203125" style="9" bestFit="1" customWidth="1"/>
    <col min="14079" max="14079" width="23.44140625" style="9" bestFit="1" customWidth="1"/>
    <col min="14080" max="14080" width="9.6640625" style="9" customWidth="1"/>
    <col min="14081" max="14332" width="9.109375" style="9"/>
    <col min="14333" max="14333" width="14.44140625" style="9" bestFit="1" customWidth="1"/>
    <col min="14334" max="14334" width="29.33203125" style="9" bestFit="1" customWidth="1"/>
    <col min="14335" max="14335" width="23.44140625" style="9" bestFit="1" customWidth="1"/>
    <col min="14336" max="14336" width="9.6640625" style="9" customWidth="1"/>
    <col min="14337" max="14588" width="9.109375" style="9"/>
    <col min="14589" max="14589" width="14.44140625" style="9" bestFit="1" customWidth="1"/>
    <col min="14590" max="14590" width="29.33203125" style="9" bestFit="1" customWidth="1"/>
    <col min="14591" max="14591" width="23.44140625" style="9" bestFit="1" customWidth="1"/>
    <col min="14592" max="14592" width="9.6640625" style="9" customWidth="1"/>
    <col min="14593" max="14844" width="9.109375" style="9"/>
    <col min="14845" max="14845" width="14.44140625" style="9" bestFit="1" customWidth="1"/>
    <col min="14846" max="14846" width="29.33203125" style="9" bestFit="1" customWidth="1"/>
    <col min="14847" max="14847" width="23.44140625" style="9" bestFit="1" customWidth="1"/>
    <col min="14848" max="14848" width="9.6640625" style="9" customWidth="1"/>
    <col min="14849" max="15100" width="9.109375" style="9"/>
    <col min="15101" max="15101" width="14.44140625" style="9" bestFit="1" customWidth="1"/>
    <col min="15102" max="15102" width="29.33203125" style="9" bestFit="1" customWidth="1"/>
    <col min="15103" max="15103" width="23.44140625" style="9" bestFit="1" customWidth="1"/>
    <col min="15104" max="15104" width="9.6640625" style="9" customWidth="1"/>
    <col min="15105" max="15356" width="9.109375" style="9"/>
    <col min="15357" max="15357" width="14.44140625" style="9" bestFit="1" customWidth="1"/>
    <col min="15358" max="15358" width="29.33203125" style="9" bestFit="1" customWidth="1"/>
    <col min="15359" max="15359" width="23.44140625" style="9" bestFit="1" customWidth="1"/>
    <col min="15360" max="15360" width="9.6640625" style="9" customWidth="1"/>
    <col min="15361" max="15612" width="9.109375" style="9"/>
    <col min="15613" max="15613" width="14.44140625" style="9" bestFit="1" customWidth="1"/>
    <col min="15614" max="15614" width="29.33203125" style="9" bestFit="1" customWidth="1"/>
    <col min="15615" max="15615" width="23.44140625" style="9" bestFit="1" customWidth="1"/>
    <col min="15616" max="15616" width="9.6640625" style="9" customWidth="1"/>
    <col min="15617" max="15868" width="9.109375" style="9"/>
    <col min="15869" max="15869" width="14.44140625" style="9" bestFit="1" customWidth="1"/>
    <col min="15870" max="15870" width="29.33203125" style="9" bestFit="1" customWidth="1"/>
    <col min="15871" max="15871" width="23.44140625" style="9" bestFit="1" customWidth="1"/>
    <col min="15872" max="15872" width="9.6640625" style="9" customWidth="1"/>
    <col min="15873" max="16124" width="9.109375" style="9"/>
    <col min="16125" max="16125" width="14.44140625" style="9" bestFit="1" customWidth="1"/>
    <col min="16126" max="16126" width="29.33203125" style="9" bestFit="1" customWidth="1"/>
    <col min="16127" max="16127" width="23.44140625" style="9" bestFit="1" customWidth="1"/>
    <col min="16128" max="16128" width="9.6640625" style="9" customWidth="1"/>
    <col min="16129" max="16384" width="9.109375" style="9"/>
  </cols>
  <sheetData>
    <row r="1" spans="1:2" s="82" customFormat="1" ht="41.4" x14ac:dyDescent="0.3">
      <c r="A1" s="80" t="s">
        <v>323</v>
      </c>
      <c r="B1" s="81" t="s">
        <v>794</v>
      </c>
    </row>
    <row r="2" spans="1:2" x14ac:dyDescent="0.3">
      <c r="A2" s="77">
        <v>625</v>
      </c>
      <c r="B2" s="25" t="s">
        <v>283</v>
      </c>
    </row>
    <row r="3" spans="1:2" x14ac:dyDescent="0.3">
      <c r="A3" s="78">
        <v>298</v>
      </c>
      <c r="B3" s="9" t="s">
        <v>765</v>
      </c>
    </row>
    <row r="4" spans="1:2" x14ac:dyDescent="0.3">
      <c r="A4" s="77">
        <v>71</v>
      </c>
      <c r="B4" s="25" t="s">
        <v>222</v>
      </c>
    </row>
    <row r="5" spans="1:2" x14ac:dyDescent="0.3">
      <c r="A5" s="77">
        <v>130</v>
      </c>
      <c r="B5" s="25" t="s">
        <v>223</v>
      </c>
    </row>
    <row r="6" spans="1:2" x14ac:dyDescent="0.3">
      <c r="A6" s="78">
        <v>498</v>
      </c>
      <c r="B6" s="9" t="s">
        <v>766</v>
      </c>
    </row>
    <row r="7" spans="1:2" x14ac:dyDescent="0.3">
      <c r="A7" s="77">
        <v>225</v>
      </c>
      <c r="B7" s="25" t="s">
        <v>194</v>
      </c>
    </row>
    <row r="8" spans="1:2" x14ac:dyDescent="0.3">
      <c r="A8" s="77">
        <v>376</v>
      </c>
      <c r="B8" s="25" t="s">
        <v>261</v>
      </c>
    </row>
    <row r="9" spans="1:2" x14ac:dyDescent="0.3">
      <c r="A9" s="77">
        <v>377</v>
      </c>
      <c r="B9" s="25" t="s">
        <v>767</v>
      </c>
    </row>
    <row r="10" spans="1:2" x14ac:dyDescent="0.3">
      <c r="A10" s="77">
        <v>425</v>
      </c>
      <c r="B10" s="25" t="s">
        <v>318</v>
      </c>
    </row>
    <row r="11" spans="1:2" x14ac:dyDescent="0.3">
      <c r="A11" s="77">
        <v>610</v>
      </c>
      <c r="B11" s="25" t="s">
        <v>253</v>
      </c>
    </row>
    <row r="12" spans="1:2" x14ac:dyDescent="0.3">
      <c r="A12" s="78">
        <v>798</v>
      </c>
      <c r="B12" s="9" t="s">
        <v>768</v>
      </c>
    </row>
    <row r="13" spans="1:2" x14ac:dyDescent="0.3">
      <c r="A13" s="77">
        <v>611</v>
      </c>
      <c r="B13" s="25" t="s">
        <v>307</v>
      </c>
    </row>
    <row r="14" spans="1:2" x14ac:dyDescent="0.3">
      <c r="A14" s="77">
        <v>666</v>
      </c>
      <c r="B14" s="25" t="s">
        <v>215</v>
      </c>
    </row>
    <row r="15" spans="1:2" x14ac:dyDescent="0.3">
      <c r="A15" s="77">
        <v>86</v>
      </c>
      <c r="B15" s="25" t="s">
        <v>270</v>
      </c>
    </row>
    <row r="16" spans="1:2" x14ac:dyDescent="0.3">
      <c r="A16" s="77">
        <v>352</v>
      </c>
      <c r="B16" s="25" t="s">
        <v>226</v>
      </c>
    </row>
    <row r="17" spans="1:2" x14ac:dyDescent="0.3">
      <c r="A17" s="77">
        <v>236</v>
      </c>
      <c r="B17" s="25" t="s">
        <v>195</v>
      </c>
    </row>
    <row r="18" spans="1:2" x14ac:dyDescent="0.3">
      <c r="A18" s="77">
        <v>630</v>
      </c>
      <c r="B18" s="25" t="s">
        <v>216</v>
      </c>
    </row>
    <row r="19" spans="1:2" x14ac:dyDescent="0.3">
      <c r="A19" s="77">
        <v>428</v>
      </c>
      <c r="B19" s="25" t="s">
        <v>231</v>
      </c>
    </row>
    <row r="20" spans="1:2" x14ac:dyDescent="0.3">
      <c r="A20" s="77">
        <v>64</v>
      </c>
      <c r="B20" s="25" t="s">
        <v>287</v>
      </c>
    </row>
    <row r="21" spans="1:2" x14ac:dyDescent="0.3">
      <c r="A21" s="77">
        <v>227</v>
      </c>
      <c r="B21" s="25" t="s">
        <v>258</v>
      </c>
    </row>
    <row r="22" spans="1:2" x14ac:dyDescent="0.3">
      <c r="A22" s="77">
        <v>431</v>
      </c>
      <c r="B22" s="25" t="s">
        <v>319</v>
      </c>
    </row>
    <row r="23" spans="1:2" x14ac:dyDescent="0.3">
      <c r="A23" s="77">
        <v>287</v>
      </c>
      <c r="B23" s="25" t="s">
        <v>196</v>
      </c>
    </row>
    <row r="24" spans="1:2" x14ac:dyDescent="0.3">
      <c r="A24" s="77">
        <v>228</v>
      </c>
      <c r="B24" s="25" t="s">
        <v>197</v>
      </c>
    </row>
    <row r="25" spans="1:2" x14ac:dyDescent="0.3">
      <c r="A25" s="77">
        <v>728</v>
      </c>
      <c r="B25" s="25" t="s">
        <v>285</v>
      </c>
    </row>
    <row r="26" spans="1:2" x14ac:dyDescent="0.3">
      <c r="A26" s="77">
        <v>229</v>
      </c>
      <c r="B26" s="25" t="s">
        <v>305</v>
      </c>
    </row>
    <row r="27" spans="1:2" x14ac:dyDescent="0.3">
      <c r="A27" s="77">
        <v>230</v>
      </c>
      <c r="B27" s="25" t="s">
        <v>272</v>
      </c>
    </row>
    <row r="28" spans="1:2" x14ac:dyDescent="0.3">
      <c r="A28" s="77">
        <v>231</v>
      </c>
      <c r="B28" s="25" t="s">
        <v>769</v>
      </c>
    </row>
    <row r="29" spans="1:2" x14ac:dyDescent="0.3">
      <c r="A29" s="78">
        <v>619</v>
      </c>
      <c r="B29" s="9" t="s">
        <v>770</v>
      </c>
    </row>
    <row r="30" spans="1:2" x14ac:dyDescent="0.3">
      <c r="A30" s="77">
        <v>232</v>
      </c>
      <c r="B30" s="25" t="s">
        <v>273</v>
      </c>
    </row>
    <row r="31" spans="1:2" x14ac:dyDescent="0.3">
      <c r="A31" s="77">
        <v>434</v>
      </c>
      <c r="B31" s="25" t="s">
        <v>265</v>
      </c>
    </row>
    <row r="32" spans="1:2" x14ac:dyDescent="0.3">
      <c r="A32" s="77">
        <v>730</v>
      </c>
      <c r="B32" s="25" t="s">
        <v>311</v>
      </c>
    </row>
    <row r="33" spans="1:2" x14ac:dyDescent="0.3">
      <c r="A33" s="77">
        <v>437</v>
      </c>
      <c r="B33" s="25" t="s">
        <v>295</v>
      </c>
    </row>
    <row r="34" spans="1:2" x14ac:dyDescent="0.3">
      <c r="A34" s="77">
        <v>233</v>
      </c>
      <c r="B34" s="25" t="s">
        <v>274</v>
      </c>
    </row>
    <row r="35" spans="1:2" x14ac:dyDescent="0.3">
      <c r="A35" s="77">
        <v>235</v>
      </c>
      <c r="B35" s="25" t="s">
        <v>771</v>
      </c>
    </row>
    <row r="36" spans="1:2" x14ac:dyDescent="0.3">
      <c r="A36" s="77">
        <v>234</v>
      </c>
      <c r="B36" s="25" t="s">
        <v>772</v>
      </c>
    </row>
    <row r="37" spans="1:2" x14ac:dyDescent="0.3">
      <c r="A37" s="77">
        <v>831</v>
      </c>
      <c r="B37" s="25" t="s">
        <v>322</v>
      </c>
    </row>
    <row r="38" spans="1:2" x14ac:dyDescent="0.3">
      <c r="A38" s="77">
        <v>336</v>
      </c>
      <c r="B38" s="25" t="s">
        <v>227</v>
      </c>
    </row>
    <row r="39" spans="1:2" x14ac:dyDescent="0.3">
      <c r="A39" s="77">
        <v>247</v>
      </c>
      <c r="B39" s="25" t="s">
        <v>773</v>
      </c>
    </row>
    <row r="40" spans="1:2" x14ac:dyDescent="0.3">
      <c r="A40" s="77">
        <v>338</v>
      </c>
      <c r="B40" s="25" t="s">
        <v>292</v>
      </c>
    </row>
    <row r="41" spans="1:2" x14ac:dyDescent="0.3">
      <c r="A41" s="78">
        <v>998</v>
      </c>
      <c r="B41" s="9" t="s">
        <v>829</v>
      </c>
    </row>
    <row r="42" spans="1:2" x14ac:dyDescent="0.3">
      <c r="A42" s="77">
        <v>274</v>
      </c>
      <c r="B42" s="25" t="s">
        <v>198</v>
      </c>
    </row>
    <row r="43" spans="1:2" x14ac:dyDescent="0.3">
      <c r="A43" s="77">
        <v>378</v>
      </c>
      <c r="B43" s="25" t="s">
        <v>228</v>
      </c>
    </row>
    <row r="44" spans="1:2" x14ac:dyDescent="0.3">
      <c r="A44" s="77">
        <v>340</v>
      </c>
      <c r="B44" s="25" t="s">
        <v>293</v>
      </c>
    </row>
    <row r="45" spans="1:2" x14ac:dyDescent="0.3">
      <c r="A45" s="77">
        <v>440</v>
      </c>
      <c r="B45" s="25" t="s">
        <v>232</v>
      </c>
    </row>
    <row r="46" spans="1:2" x14ac:dyDescent="0.3">
      <c r="A46" s="77">
        <v>142</v>
      </c>
      <c r="B46" s="25" t="s">
        <v>288</v>
      </c>
    </row>
    <row r="47" spans="1:2" x14ac:dyDescent="0.3">
      <c r="A47" s="77">
        <v>342</v>
      </c>
      <c r="B47" s="25" t="s">
        <v>229</v>
      </c>
    </row>
    <row r="48" spans="1:2" x14ac:dyDescent="0.3">
      <c r="A48" s="77">
        <v>245</v>
      </c>
      <c r="B48" s="25" t="s">
        <v>275</v>
      </c>
    </row>
    <row r="49" spans="1:2" x14ac:dyDescent="0.3">
      <c r="A49" s="77">
        <v>271</v>
      </c>
      <c r="B49" s="25" t="s">
        <v>199</v>
      </c>
    </row>
    <row r="50" spans="1:2" x14ac:dyDescent="0.3">
      <c r="A50" s="77">
        <v>238</v>
      </c>
      <c r="B50" s="25" t="s">
        <v>276</v>
      </c>
    </row>
    <row r="51" spans="1:2" x14ac:dyDescent="0.3">
      <c r="A51" s="78">
        <v>89</v>
      </c>
      <c r="B51" s="9" t="s">
        <v>774</v>
      </c>
    </row>
    <row r="52" spans="1:2" x14ac:dyDescent="0.3">
      <c r="A52" s="78">
        <v>789</v>
      </c>
      <c r="B52" s="9" t="s">
        <v>775</v>
      </c>
    </row>
    <row r="53" spans="1:2" x14ac:dyDescent="0.3">
      <c r="A53" s="77">
        <v>832</v>
      </c>
      <c r="B53" s="25" t="s">
        <v>301</v>
      </c>
    </row>
    <row r="54" spans="1:2" x14ac:dyDescent="0.3">
      <c r="A54" s="77">
        <v>239</v>
      </c>
      <c r="B54" s="25" t="s">
        <v>259</v>
      </c>
    </row>
    <row r="55" spans="1:2" x14ac:dyDescent="0.3">
      <c r="A55" s="77">
        <v>240</v>
      </c>
      <c r="B55" s="25" t="s">
        <v>200</v>
      </c>
    </row>
    <row r="56" spans="1:2" x14ac:dyDescent="0.3">
      <c r="A56" s="77">
        <v>612</v>
      </c>
      <c r="B56" s="25" t="s">
        <v>238</v>
      </c>
    </row>
    <row r="57" spans="1:2" x14ac:dyDescent="0.3">
      <c r="A57" s="77">
        <v>241</v>
      </c>
      <c r="B57" s="25" t="s">
        <v>247</v>
      </c>
    </row>
    <row r="58" spans="1:2" x14ac:dyDescent="0.3">
      <c r="A58" s="77">
        <v>381</v>
      </c>
      <c r="B58" s="25" t="s">
        <v>262</v>
      </c>
    </row>
    <row r="59" spans="1:2" x14ac:dyDescent="0.3">
      <c r="A59" s="77">
        <v>347</v>
      </c>
      <c r="B59" s="25" t="s">
        <v>230</v>
      </c>
    </row>
    <row r="60" spans="1:2" x14ac:dyDescent="0.3">
      <c r="A60" s="77">
        <v>243</v>
      </c>
      <c r="B60" s="25" t="s">
        <v>201</v>
      </c>
    </row>
    <row r="61" spans="1:2" x14ac:dyDescent="0.3">
      <c r="A61" s="77">
        <v>244</v>
      </c>
      <c r="B61" s="25" t="s">
        <v>202</v>
      </c>
    </row>
    <row r="62" spans="1:2" x14ac:dyDescent="0.3">
      <c r="A62" s="77">
        <v>446</v>
      </c>
      <c r="B62" s="25" t="s">
        <v>233</v>
      </c>
    </row>
    <row r="63" spans="1:2" x14ac:dyDescent="0.3">
      <c r="A63" s="77">
        <v>349</v>
      </c>
      <c r="B63" s="25" t="s">
        <v>214</v>
      </c>
    </row>
    <row r="64" spans="1:2" x14ac:dyDescent="0.3">
      <c r="A64" s="77">
        <v>351</v>
      </c>
      <c r="B64" s="25" t="s">
        <v>251</v>
      </c>
    </row>
    <row r="65" spans="1:2" x14ac:dyDescent="0.3">
      <c r="A65" s="77">
        <v>645</v>
      </c>
      <c r="B65" s="25" t="s">
        <v>308</v>
      </c>
    </row>
    <row r="66" spans="1:2" x14ac:dyDescent="0.3">
      <c r="A66" s="77">
        <v>738</v>
      </c>
      <c r="B66" s="25" t="s">
        <v>256</v>
      </c>
    </row>
    <row r="67" spans="1:2" x14ac:dyDescent="0.3">
      <c r="A67" s="77">
        <v>540</v>
      </c>
      <c r="B67" s="25" t="s">
        <v>237</v>
      </c>
    </row>
    <row r="68" spans="1:2" x14ac:dyDescent="0.3">
      <c r="A68" s="77">
        <v>543</v>
      </c>
      <c r="B68" s="25" t="s">
        <v>296</v>
      </c>
    </row>
    <row r="69" spans="1:2" x14ac:dyDescent="0.3">
      <c r="A69" s="77">
        <v>354</v>
      </c>
      <c r="B69" s="25" t="s">
        <v>294</v>
      </c>
    </row>
    <row r="70" spans="1:2" x14ac:dyDescent="0.3">
      <c r="A70" s="77">
        <v>549</v>
      </c>
      <c r="B70" s="25" t="s">
        <v>297</v>
      </c>
    </row>
    <row r="71" spans="1:2" x14ac:dyDescent="0.3">
      <c r="A71" s="77">
        <v>613</v>
      </c>
      <c r="B71" s="25" t="s">
        <v>776</v>
      </c>
    </row>
    <row r="72" spans="1:2" x14ac:dyDescent="0.3">
      <c r="A72" s="77">
        <v>248</v>
      </c>
      <c r="B72" s="25" t="s">
        <v>306</v>
      </c>
    </row>
    <row r="73" spans="1:2" x14ac:dyDescent="0.3">
      <c r="A73" s="77">
        <v>836</v>
      </c>
      <c r="B73" s="25" t="s">
        <v>219</v>
      </c>
    </row>
    <row r="74" spans="1:2" x14ac:dyDescent="0.3">
      <c r="A74" s="77">
        <v>740</v>
      </c>
      <c r="B74" s="25" t="s">
        <v>777</v>
      </c>
    </row>
    <row r="75" spans="1:2" x14ac:dyDescent="0.3">
      <c r="A75" s="77">
        <v>57</v>
      </c>
      <c r="B75" s="25" t="s">
        <v>778</v>
      </c>
    </row>
    <row r="76" spans="1:2" x14ac:dyDescent="0.3">
      <c r="A76" s="77">
        <v>614</v>
      </c>
      <c r="B76" s="25" t="s">
        <v>309</v>
      </c>
    </row>
    <row r="77" spans="1:2" x14ac:dyDescent="0.3">
      <c r="A77" s="77">
        <v>745</v>
      </c>
      <c r="B77" s="25" t="s">
        <v>218</v>
      </c>
    </row>
    <row r="78" spans="1:2" x14ac:dyDescent="0.3">
      <c r="A78" s="77">
        <v>555</v>
      </c>
      <c r="B78" s="25" t="s">
        <v>320</v>
      </c>
    </row>
    <row r="79" spans="1:2" x14ac:dyDescent="0.3">
      <c r="A79" s="77">
        <v>249</v>
      </c>
      <c r="B79" s="25" t="s">
        <v>203</v>
      </c>
    </row>
    <row r="80" spans="1:2" x14ac:dyDescent="0.3">
      <c r="A80" s="77">
        <v>251</v>
      </c>
      <c r="B80" s="25" t="s">
        <v>204</v>
      </c>
    </row>
    <row r="81" spans="1:2" x14ac:dyDescent="0.3">
      <c r="A81" s="77">
        <v>133</v>
      </c>
      <c r="B81" s="25" t="s">
        <v>244</v>
      </c>
    </row>
    <row r="82" spans="1:2" x14ac:dyDescent="0.3">
      <c r="A82" s="77">
        <v>66</v>
      </c>
      <c r="B82" s="25" t="s">
        <v>779</v>
      </c>
    </row>
    <row r="83" spans="1:2" x14ac:dyDescent="0.3">
      <c r="A83" s="77">
        <v>252</v>
      </c>
      <c r="B83" s="25" t="s">
        <v>277</v>
      </c>
    </row>
    <row r="84" spans="1:2" x14ac:dyDescent="0.3">
      <c r="A84" s="77">
        <v>253</v>
      </c>
      <c r="B84" s="25" t="s">
        <v>205</v>
      </c>
    </row>
    <row r="85" spans="1:2" x14ac:dyDescent="0.3">
      <c r="A85" s="77">
        <v>751</v>
      </c>
      <c r="B85" s="25" t="s">
        <v>321</v>
      </c>
    </row>
    <row r="86" spans="1:2" x14ac:dyDescent="0.3">
      <c r="A86" s="77">
        <v>655</v>
      </c>
      <c r="B86" s="25" t="s">
        <v>284</v>
      </c>
    </row>
    <row r="87" spans="1:2" x14ac:dyDescent="0.3">
      <c r="A87" s="77">
        <v>255</v>
      </c>
      <c r="B87" s="25" t="s">
        <v>206</v>
      </c>
    </row>
    <row r="88" spans="1:2" x14ac:dyDescent="0.3">
      <c r="A88" s="77">
        <v>859</v>
      </c>
      <c r="B88" s="25" t="s">
        <v>302</v>
      </c>
    </row>
    <row r="89" spans="1:2" x14ac:dyDescent="0.3">
      <c r="A89" s="77">
        <v>256</v>
      </c>
      <c r="B89" s="25" t="s">
        <v>207</v>
      </c>
    </row>
    <row r="90" spans="1:2" x14ac:dyDescent="0.3">
      <c r="A90" s="77">
        <v>257</v>
      </c>
      <c r="B90" s="25" t="s">
        <v>260</v>
      </c>
    </row>
    <row r="91" spans="1:2" x14ac:dyDescent="0.3">
      <c r="A91" s="77">
        <v>358</v>
      </c>
      <c r="B91" s="25" t="s">
        <v>315</v>
      </c>
    </row>
    <row r="92" spans="1:2" x14ac:dyDescent="0.3">
      <c r="A92" s="77">
        <v>860</v>
      </c>
      <c r="B92" s="25" t="s">
        <v>780</v>
      </c>
    </row>
    <row r="93" spans="1:2" x14ac:dyDescent="0.3">
      <c r="A93" s="78">
        <v>589</v>
      </c>
      <c r="B93" s="9" t="s">
        <v>781</v>
      </c>
    </row>
    <row r="94" spans="1:2" x14ac:dyDescent="0.3">
      <c r="A94" s="77">
        <v>93</v>
      </c>
      <c r="B94" s="25" t="s">
        <v>246</v>
      </c>
    </row>
    <row r="95" spans="1:2" x14ac:dyDescent="0.3">
      <c r="A95" s="77">
        <v>753</v>
      </c>
      <c r="B95" s="25" t="s">
        <v>257</v>
      </c>
    </row>
    <row r="96" spans="1:2" x14ac:dyDescent="0.3">
      <c r="A96" s="77">
        <v>65</v>
      </c>
      <c r="B96" s="25" t="s">
        <v>123</v>
      </c>
    </row>
    <row r="97" spans="1:2" x14ac:dyDescent="0.3">
      <c r="A97" s="77">
        <v>385</v>
      </c>
      <c r="B97" s="25" t="s">
        <v>263</v>
      </c>
    </row>
    <row r="98" spans="1:2" x14ac:dyDescent="0.3">
      <c r="A98" s="77">
        <v>136</v>
      </c>
      <c r="B98" s="25" t="s">
        <v>289</v>
      </c>
    </row>
    <row r="99" spans="1:2" x14ac:dyDescent="0.3">
      <c r="A99" s="77">
        <v>259</v>
      </c>
      <c r="B99" s="25" t="s">
        <v>278</v>
      </c>
    </row>
    <row r="100" spans="1:2" x14ac:dyDescent="0.3">
      <c r="A100" s="77">
        <v>635</v>
      </c>
      <c r="B100" s="25" t="s">
        <v>782</v>
      </c>
    </row>
    <row r="101" spans="1:2" x14ac:dyDescent="0.3">
      <c r="A101" s="77">
        <v>275</v>
      </c>
      <c r="B101" s="25" t="s">
        <v>225</v>
      </c>
    </row>
    <row r="102" spans="1:2" x14ac:dyDescent="0.3">
      <c r="A102" s="77">
        <v>845</v>
      </c>
      <c r="B102" s="25" t="s">
        <v>268</v>
      </c>
    </row>
    <row r="103" spans="1:2" x14ac:dyDescent="0.3">
      <c r="A103" s="77">
        <v>660</v>
      </c>
      <c r="B103" s="25" t="s">
        <v>217</v>
      </c>
    </row>
    <row r="104" spans="1:2" x14ac:dyDescent="0.3">
      <c r="A104" s="77">
        <v>364</v>
      </c>
      <c r="B104" s="25" t="s">
        <v>252</v>
      </c>
    </row>
    <row r="105" spans="1:2" x14ac:dyDescent="0.3">
      <c r="A105" s="77">
        <v>260</v>
      </c>
      <c r="B105" s="25" t="s">
        <v>208</v>
      </c>
    </row>
    <row r="106" spans="1:2" x14ac:dyDescent="0.3">
      <c r="A106" s="77">
        <v>261</v>
      </c>
      <c r="B106" s="25" t="s">
        <v>248</v>
      </c>
    </row>
    <row r="107" spans="1:2" x14ac:dyDescent="0.3">
      <c r="A107" s="77">
        <v>856</v>
      </c>
      <c r="B107" s="25" t="s">
        <v>241</v>
      </c>
    </row>
    <row r="108" spans="1:2" x14ac:dyDescent="0.3">
      <c r="A108" s="78">
        <v>389</v>
      </c>
      <c r="B108" s="9" t="s">
        <v>783</v>
      </c>
    </row>
    <row r="109" spans="1:2" x14ac:dyDescent="0.3">
      <c r="A109" s="78">
        <v>189</v>
      </c>
      <c r="B109" s="9" t="s">
        <v>784</v>
      </c>
    </row>
    <row r="110" spans="1:2" x14ac:dyDescent="0.3">
      <c r="A110" s="78">
        <v>889</v>
      </c>
      <c r="B110" s="9" t="s">
        <v>785</v>
      </c>
    </row>
    <row r="111" spans="1:2" x14ac:dyDescent="0.3">
      <c r="A111" s="77">
        <v>665</v>
      </c>
      <c r="B111" s="25" t="s">
        <v>254</v>
      </c>
    </row>
    <row r="112" spans="1:2" x14ac:dyDescent="0.3">
      <c r="A112" s="77">
        <v>861</v>
      </c>
      <c r="B112" s="25" t="s">
        <v>269</v>
      </c>
    </row>
    <row r="113" spans="1:2" x14ac:dyDescent="0.3">
      <c r="A113" s="77">
        <v>366</v>
      </c>
      <c r="B113" s="25" t="s">
        <v>264</v>
      </c>
    </row>
    <row r="114" spans="1:2" x14ac:dyDescent="0.3">
      <c r="A114" s="77">
        <v>862</v>
      </c>
      <c r="B114" s="25" t="s">
        <v>303</v>
      </c>
    </row>
    <row r="115" spans="1:2" x14ac:dyDescent="0.3">
      <c r="A115" s="77">
        <v>451</v>
      </c>
      <c r="B115" s="25" t="s">
        <v>234</v>
      </c>
    </row>
    <row r="116" spans="1:2" x14ac:dyDescent="0.3">
      <c r="A116" s="77">
        <v>454</v>
      </c>
      <c r="B116" s="25" t="s">
        <v>235</v>
      </c>
    </row>
    <row r="117" spans="1:2" x14ac:dyDescent="0.3">
      <c r="A117" s="77">
        <v>755</v>
      </c>
      <c r="B117" s="25" t="s">
        <v>299</v>
      </c>
    </row>
    <row r="118" spans="1:2" x14ac:dyDescent="0.3">
      <c r="A118" s="77">
        <v>266</v>
      </c>
      <c r="B118" s="25" t="s">
        <v>279</v>
      </c>
    </row>
    <row r="119" spans="1:2" x14ac:dyDescent="0.3">
      <c r="A119" s="77">
        <v>880</v>
      </c>
      <c r="B119" s="25" t="s">
        <v>220</v>
      </c>
    </row>
    <row r="120" spans="1:2" x14ac:dyDescent="0.3">
      <c r="A120" s="77">
        <v>268</v>
      </c>
      <c r="B120" s="25" t="s">
        <v>124</v>
      </c>
    </row>
    <row r="121" spans="1:2" x14ac:dyDescent="0.3">
      <c r="A121" s="77">
        <v>269</v>
      </c>
      <c r="B121" s="25" t="s">
        <v>249</v>
      </c>
    </row>
    <row r="122" spans="1:2" x14ac:dyDescent="0.3">
      <c r="A122" s="77">
        <v>63</v>
      </c>
      <c r="B122" s="25" t="s">
        <v>125</v>
      </c>
    </row>
    <row r="123" spans="1:2" x14ac:dyDescent="0.3">
      <c r="A123" s="77">
        <v>270</v>
      </c>
      <c r="B123" s="25" t="s">
        <v>313</v>
      </c>
    </row>
    <row r="124" spans="1:2" x14ac:dyDescent="0.3">
      <c r="A124" s="77">
        <v>272</v>
      </c>
      <c r="B124" s="25" t="s">
        <v>209</v>
      </c>
    </row>
    <row r="125" spans="1:2" x14ac:dyDescent="0.3">
      <c r="A125" s="77">
        <v>866</v>
      </c>
      <c r="B125" s="25" t="s">
        <v>286</v>
      </c>
    </row>
    <row r="126" spans="1:2" x14ac:dyDescent="0.3">
      <c r="A126" s="77">
        <v>273</v>
      </c>
      <c r="B126" s="25" t="s">
        <v>210</v>
      </c>
    </row>
    <row r="127" spans="1:2" x14ac:dyDescent="0.3">
      <c r="A127" s="78">
        <v>689</v>
      </c>
      <c r="B127" s="9" t="s">
        <v>786</v>
      </c>
    </row>
    <row r="128" spans="1:2" x14ac:dyDescent="0.3">
      <c r="A128" s="77">
        <v>218</v>
      </c>
      <c r="B128" s="25" t="s">
        <v>290</v>
      </c>
    </row>
    <row r="129" spans="1:2" x14ac:dyDescent="0.3">
      <c r="A129" s="78">
        <v>489</v>
      </c>
      <c r="B129" s="9" t="s">
        <v>787</v>
      </c>
    </row>
    <row r="130" spans="1:2" x14ac:dyDescent="0.3">
      <c r="A130" s="78">
        <v>679</v>
      </c>
      <c r="B130" s="9" t="s">
        <v>788</v>
      </c>
    </row>
    <row r="131" spans="1:2" x14ac:dyDescent="0.3">
      <c r="A131" s="78">
        <v>289</v>
      </c>
      <c r="B131" s="9" t="s">
        <v>789</v>
      </c>
    </row>
    <row r="132" spans="1:2" x14ac:dyDescent="0.3">
      <c r="A132" s="77">
        <v>279</v>
      </c>
      <c r="B132" s="25" t="s">
        <v>795</v>
      </c>
    </row>
    <row r="133" spans="1:2" x14ac:dyDescent="0.3">
      <c r="A133" s="77">
        <v>640</v>
      </c>
      <c r="B133" s="25" t="s">
        <v>239</v>
      </c>
    </row>
    <row r="134" spans="1:2" x14ac:dyDescent="0.3">
      <c r="A134" s="77">
        <v>276</v>
      </c>
      <c r="B134" s="25" t="s">
        <v>314</v>
      </c>
    </row>
    <row r="135" spans="1:2" x14ac:dyDescent="0.3">
      <c r="A135" s="77">
        <v>382</v>
      </c>
      <c r="B135" s="25" t="s">
        <v>316</v>
      </c>
    </row>
    <row r="136" spans="1:2" x14ac:dyDescent="0.3">
      <c r="A136" s="77">
        <v>383</v>
      </c>
      <c r="B136" s="25" t="s">
        <v>317</v>
      </c>
    </row>
    <row r="137" spans="1:2" x14ac:dyDescent="0.3">
      <c r="A137" s="77">
        <v>384</v>
      </c>
      <c r="B137" s="25" t="s">
        <v>790</v>
      </c>
    </row>
    <row r="138" spans="1:2" x14ac:dyDescent="0.3">
      <c r="A138" s="78">
        <v>88</v>
      </c>
      <c r="B138" s="9" t="s">
        <v>826</v>
      </c>
    </row>
    <row r="139" spans="1:2" x14ac:dyDescent="0.3">
      <c r="A139" s="77">
        <v>278</v>
      </c>
      <c r="B139" s="25" t="s">
        <v>211</v>
      </c>
    </row>
    <row r="140" spans="1:2" x14ac:dyDescent="0.3">
      <c r="A140" s="77">
        <v>457</v>
      </c>
      <c r="B140" s="25" t="s">
        <v>236</v>
      </c>
    </row>
    <row r="141" spans="1:2" x14ac:dyDescent="0.3">
      <c r="A141" s="77">
        <v>280</v>
      </c>
      <c r="B141" s="25" t="s">
        <v>291</v>
      </c>
    </row>
    <row r="142" spans="1:2" x14ac:dyDescent="0.3">
      <c r="A142" s="77">
        <v>573</v>
      </c>
      <c r="B142" s="25" t="s">
        <v>298</v>
      </c>
    </row>
    <row r="143" spans="1:2" x14ac:dyDescent="0.3">
      <c r="A143" s="77">
        <v>615</v>
      </c>
      <c r="B143" s="25" t="s">
        <v>310</v>
      </c>
    </row>
    <row r="144" spans="1:2" x14ac:dyDescent="0.3">
      <c r="A144" s="77">
        <v>282</v>
      </c>
      <c r="B144" s="25" t="s">
        <v>280</v>
      </c>
    </row>
    <row r="145" spans="1:2" x14ac:dyDescent="0.3">
      <c r="A145" s="77">
        <v>764</v>
      </c>
      <c r="B145" s="25" t="s">
        <v>300</v>
      </c>
    </row>
    <row r="146" spans="1:2" x14ac:dyDescent="0.3">
      <c r="A146" s="77">
        <v>765</v>
      </c>
      <c r="B146" s="25" t="s">
        <v>791</v>
      </c>
    </row>
    <row r="147" spans="1:2" x14ac:dyDescent="0.3">
      <c r="A147" s="77">
        <v>283</v>
      </c>
      <c r="B147" s="25" t="s">
        <v>212</v>
      </c>
    </row>
    <row r="148" spans="1:2" x14ac:dyDescent="0.3">
      <c r="A148" s="77">
        <v>868</v>
      </c>
      <c r="B148" s="25" t="s">
        <v>242</v>
      </c>
    </row>
    <row r="149" spans="1:2" x14ac:dyDescent="0.3">
      <c r="A149" s="77">
        <v>870</v>
      </c>
      <c r="B149" s="25" t="s">
        <v>243</v>
      </c>
    </row>
    <row r="150" spans="1:2" x14ac:dyDescent="0.3">
      <c r="A150" s="77">
        <v>139</v>
      </c>
      <c r="B150" s="25" t="s">
        <v>224</v>
      </c>
    </row>
    <row r="151" spans="1:2" x14ac:dyDescent="0.3">
      <c r="A151" s="77">
        <v>55</v>
      </c>
      <c r="B151" s="25" t="s">
        <v>312</v>
      </c>
    </row>
    <row r="152" spans="1:2" x14ac:dyDescent="0.3">
      <c r="A152" s="77">
        <v>616</v>
      </c>
      <c r="B152" s="25" t="s">
        <v>255</v>
      </c>
    </row>
    <row r="153" spans="1:2" x14ac:dyDescent="0.3">
      <c r="A153" s="77">
        <v>872</v>
      </c>
      <c r="B153" s="25" t="s">
        <v>221</v>
      </c>
    </row>
    <row r="154" spans="1:2" x14ac:dyDescent="0.3">
      <c r="A154" s="77">
        <v>285</v>
      </c>
      <c r="B154" s="25" t="s">
        <v>213</v>
      </c>
    </row>
    <row r="155" spans="1:2" x14ac:dyDescent="0.3">
      <c r="A155" s="77">
        <v>85</v>
      </c>
      <c r="B155" s="25" t="s">
        <v>271</v>
      </c>
    </row>
    <row r="156" spans="1:2" x14ac:dyDescent="0.3">
      <c r="A156" s="77">
        <v>460</v>
      </c>
      <c r="B156" s="25" t="s">
        <v>266</v>
      </c>
    </row>
    <row r="157" spans="1:2" x14ac:dyDescent="0.3">
      <c r="A157" s="77">
        <v>617</v>
      </c>
      <c r="B157" s="25" t="s">
        <v>240</v>
      </c>
    </row>
    <row r="158" spans="1:2" x14ac:dyDescent="0.3">
      <c r="A158" s="77">
        <v>876</v>
      </c>
      <c r="B158" s="25" t="s">
        <v>304</v>
      </c>
    </row>
    <row r="159" spans="1:2" x14ac:dyDescent="0.3">
      <c r="A159" s="77">
        <v>854</v>
      </c>
      <c r="B159" s="25" t="s">
        <v>792</v>
      </c>
    </row>
    <row r="160" spans="1:2" x14ac:dyDescent="0.3">
      <c r="A160" s="77">
        <v>463</v>
      </c>
      <c r="B160" s="25" t="s">
        <v>267</v>
      </c>
    </row>
    <row r="161" spans="1:2" x14ac:dyDescent="0.3">
      <c r="A161" s="77">
        <v>550</v>
      </c>
      <c r="B161" s="25" t="s">
        <v>827</v>
      </c>
    </row>
    <row r="162" spans="1:2" x14ac:dyDescent="0.3">
      <c r="A162" s="78">
        <v>380</v>
      </c>
      <c r="B162" s="9" t="s">
        <v>793</v>
      </c>
    </row>
    <row r="163" spans="1:2" x14ac:dyDescent="0.3">
      <c r="A163" s="77">
        <v>769</v>
      </c>
      <c r="B163" s="25" t="s">
        <v>828</v>
      </c>
    </row>
    <row r="164" spans="1:2" x14ac:dyDescent="0.3">
      <c r="A164" s="77">
        <v>580</v>
      </c>
      <c r="B164" s="25" t="s">
        <v>282</v>
      </c>
    </row>
    <row r="165" spans="1:2" x14ac:dyDescent="0.3">
      <c r="A165" s="77">
        <v>288</v>
      </c>
      <c r="B165" s="25" t="s">
        <v>281</v>
      </c>
    </row>
    <row r="166" spans="1:2" x14ac:dyDescent="0.3">
      <c r="A166" s="77">
        <v>265</v>
      </c>
      <c r="B166" s="25" t="s">
        <v>250</v>
      </c>
    </row>
  </sheetData>
  <sortState ref="A2:B167">
    <sortCondition ref="B2:B167"/>
  </sortState>
  <pageMargins left="0.7" right="0.7" top="0.75" bottom="0.75" header="0.3" footer="0.3"/>
  <pageSetup paperSize="9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771"/>
  <sheetViews>
    <sheetView topLeftCell="A67" workbookViewId="0"/>
  </sheetViews>
  <sheetFormatPr defaultColWidth="9.109375" defaultRowHeight="10.199999999999999" x14ac:dyDescent="0.2"/>
  <cols>
    <col min="1" max="1" width="5.6640625" style="16" customWidth="1"/>
    <col min="2" max="2" width="29.109375" style="1" customWidth="1"/>
    <col min="3" max="3" width="63.5546875" style="1" customWidth="1"/>
    <col min="4" max="4" width="14.44140625" style="1" customWidth="1"/>
    <col min="5" max="5" width="3.33203125" style="1" customWidth="1"/>
    <col min="6" max="6" width="2.44140625" style="1" customWidth="1"/>
    <col min="7" max="7" width="4.33203125" style="1" customWidth="1"/>
    <col min="8" max="8" width="2.88671875" style="1" customWidth="1"/>
    <col min="9" max="9" width="3.109375" style="1" customWidth="1"/>
    <col min="10" max="10" width="26.5546875" style="1" customWidth="1"/>
    <col min="11" max="11" width="3.6640625" style="1" customWidth="1"/>
    <col min="12" max="12" width="3.44140625" style="1" customWidth="1"/>
    <col min="13" max="13" width="3.88671875" style="1" customWidth="1"/>
    <col min="14" max="14" width="3.44140625" style="1" customWidth="1"/>
    <col min="15" max="16" width="4.109375" style="1" customWidth="1"/>
    <col min="17" max="17" width="3" style="1" customWidth="1"/>
    <col min="18" max="18" width="3.33203125" style="1" customWidth="1"/>
    <col min="19" max="20" width="2.6640625" style="1" customWidth="1"/>
    <col min="21" max="21" width="3.109375" style="1" customWidth="1"/>
    <col min="22" max="22" width="10.33203125" style="1" customWidth="1"/>
    <col min="23" max="23" width="11.109375" style="1" customWidth="1"/>
    <col min="24" max="24" width="14.109375" style="1" customWidth="1"/>
    <col min="25" max="16384" width="9.109375" style="1"/>
  </cols>
  <sheetData>
    <row r="1" spans="1:3" x14ac:dyDescent="0.2">
      <c r="A1" s="10" t="s">
        <v>841</v>
      </c>
      <c r="B1" s="10"/>
      <c r="C1" s="10"/>
    </row>
    <row r="2" spans="1:3" x14ac:dyDescent="0.2">
      <c r="A2" s="10"/>
    </row>
    <row r="3" spans="1:3" ht="17.399999999999999" x14ac:dyDescent="0.3">
      <c r="A3" s="92" t="s">
        <v>872</v>
      </c>
      <c r="B3" s="92"/>
      <c r="C3" s="92"/>
    </row>
    <row r="4" spans="1:3" ht="17.399999999999999" x14ac:dyDescent="0.3">
      <c r="A4" s="93"/>
      <c r="B4" s="93"/>
      <c r="C4" s="93"/>
    </row>
    <row r="5" spans="1:3" x14ac:dyDescent="0.2">
      <c r="A5" s="71" t="s">
        <v>324</v>
      </c>
      <c r="B5" s="68" t="s">
        <v>325</v>
      </c>
      <c r="C5" s="68" t="s">
        <v>326</v>
      </c>
    </row>
    <row r="6" spans="1:3" ht="12" customHeight="1" x14ac:dyDescent="0.2">
      <c r="A6" s="11"/>
      <c r="B6" s="12"/>
      <c r="C6" s="12"/>
    </row>
    <row r="7" spans="1:3" x14ac:dyDescent="0.2">
      <c r="A7" s="13"/>
      <c r="B7" s="70" t="s">
        <v>327</v>
      </c>
      <c r="C7" s="14"/>
    </row>
    <row r="8" spans="1:3" x14ac:dyDescent="0.2">
      <c r="A8" s="13"/>
      <c r="B8" s="70"/>
      <c r="C8" s="14"/>
    </row>
    <row r="9" spans="1:3" x14ac:dyDescent="0.2">
      <c r="A9" s="13"/>
      <c r="B9" s="70" t="s">
        <v>328</v>
      </c>
      <c r="C9" s="15" t="s">
        <v>329</v>
      </c>
    </row>
    <row r="10" spans="1:3" x14ac:dyDescent="0.2">
      <c r="A10" s="13"/>
      <c r="B10" s="70"/>
      <c r="C10" s="15" t="s">
        <v>330</v>
      </c>
    </row>
    <row r="11" spans="1:3" x14ac:dyDescent="0.2">
      <c r="A11" s="13"/>
      <c r="B11" s="70"/>
      <c r="C11" s="15" t="s">
        <v>331</v>
      </c>
    </row>
    <row r="12" spans="1:3" x14ac:dyDescent="0.2">
      <c r="A12" s="13"/>
      <c r="B12" s="70"/>
      <c r="C12" s="15"/>
    </row>
    <row r="13" spans="1:3" x14ac:dyDescent="0.2">
      <c r="A13" s="16">
        <v>11110</v>
      </c>
      <c r="B13" s="16" t="s">
        <v>332</v>
      </c>
      <c r="C13" s="1" t="s">
        <v>333</v>
      </c>
    </row>
    <row r="14" spans="1:3" x14ac:dyDescent="0.2">
      <c r="C14" s="1" t="s">
        <v>334</v>
      </c>
    </row>
    <row r="15" spans="1:3" x14ac:dyDescent="0.2">
      <c r="C15" s="1" t="s">
        <v>27</v>
      </c>
    </row>
    <row r="16" spans="1:3" x14ac:dyDescent="0.2">
      <c r="C16" s="1" t="s">
        <v>28</v>
      </c>
    </row>
    <row r="18" spans="1:3" x14ac:dyDescent="0.2">
      <c r="A18" s="16">
        <v>11120</v>
      </c>
      <c r="B18" s="1" t="s">
        <v>335</v>
      </c>
      <c r="C18" s="1" t="s">
        <v>336</v>
      </c>
    </row>
    <row r="19" spans="1:3" x14ac:dyDescent="0.2">
      <c r="C19" s="1" t="s">
        <v>338</v>
      </c>
    </row>
    <row r="20" spans="1:3" x14ac:dyDescent="0.2">
      <c r="C20" s="1" t="s">
        <v>339</v>
      </c>
    </row>
    <row r="22" spans="1:3" x14ac:dyDescent="0.2">
      <c r="A22" s="16">
        <v>11130</v>
      </c>
      <c r="B22" s="1" t="s">
        <v>340</v>
      </c>
      <c r="C22" s="1" t="s">
        <v>341</v>
      </c>
    </row>
    <row r="23" spans="1:3" x14ac:dyDescent="0.2">
      <c r="C23" s="1" t="s">
        <v>342</v>
      </c>
    </row>
    <row r="25" spans="1:3" x14ac:dyDescent="0.2">
      <c r="A25" s="16">
        <v>11182</v>
      </c>
      <c r="B25" s="1" t="s">
        <v>343</v>
      </c>
      <c r="C25" s="1" t="s">
        <v>344</v>
      </c>
    </row>
    <row r="26" spans="1:3" x14ac:dyDescent="0.2">
      <c r="C26" s="1" t="s">
        <v>345</v>
      </c>
    </row>
    <row r="28" spans="1:3" x14ac:dyDescent="0.2">
      <c r="A28" s="13"/>
      <c r="B28" s="70" t="s">
        <v>346</v>
      </c>
      <c r="C28" s="14"/>
    </row>
    <row r="29" spans="1:3" x14ac:dyDescent="0.2">
      <c r="A29" s="16">
        <v>11220</v>
      </c>
      <c r="B29" s="1" t="s">
        <v>347</v>
      </c>
      <c r="C29" s="1" t="s">
        <v>348</v>
      </c>
    </row>
    <row r="30" spans="1:3" x14ac:dyDescent="0.2">
      <c r="C30" s="1" t="s">
        <v>349</v>
      </c>
    </row>
    <row r="32" spans="1:3" x14ac:dyDescent="0.2">
      <c r="A32" s="16">
        <v>11230</v>
      </c>
      <c r="B32" s="1" t="s">
        <v>350</v>
      </c>
      <c r="C32" s="1" t="s">
        <v>351</v>
      </c>
    </row>
    <row r="33" spans="1:3" x14ac:dyDescent="0.2">
      <c r="B33" s="1" t="s">
        <v>352</v>
      </c>
      <c r="C33" s="1" t="s">
        <v>353</v>
      </c>
    </row>
    <row r="35" spans="1:3" x14ac:dyDescent="0.2">
      <c r="A35" s="16">
        <v>11240</v>
      </c>
      <c r="B35" s="1" t="s">
        <v>354</v>
      </c>
      <c r="C35" s="1" t="s">
        <v>355</v>
      </c>
    </row>
    <row r="37" spans="1:3" x14ac:dyDescent="0.2">
      <c r="A37" s="13"/>
      <c r="B37" s="70" t="s">
        <v>356</v>
      </c>
      <c r="C37" s="14"/>
    </row>
    <row r="38" spans="1:3" x14ac:dyDescent="0.2">
      <c r="A38" s="16">
        <v>11320</v>
      </c>
      <c r="B38" s="1" t="s">
        <v>357</v>
      </c>
      <c r="C38" s="1" t="s">
        <v>358</v>
      </c>
    </row>
    <row r="39" spans="1:3" x14ac:dyDescent="0.2">
      <c r="C39" s="1" t="s">
        <v>359</v>
      </c>
    </row>
    <row r="40" spans="1:3" x14ac:dyDescent="0.2">
      <c r="A40" s="16">
        <v>11330</v>
      </c>
      <c r="B40" s="1" t="s">
        <v>360</v>
      </c>
      <c r="C40" s="1" t="s">
        <v>361</v>
      </c>
    </row>
    <row r="41" spans="1:3" x14ac:dyDescent="0.2">
      <c r="C41" s="1" t="s">
        <v>362</v>
      </c>
    </row>
    <row r="42" spans="1:3" x14ac:dyDescent="0.2">
      <c r="A42" s="13"/>
      <c r="B42" s="70" t="s">
        <v>363</v>
      </c>
      <c r="C42" s="14"/>
    </row>
    <row r="43" spans="1:3" x14ac:dyDescent="0.2">
      <c r="A43" s="16">
        <v>11420</v>
      </c>
      <c r="B43" s="1" t="s">
        <v>364</v>
      </c>
      <c r="C43" s="1" t="s">
        <v>365</v>
      </c>
    </row>
    <row r="44" spans="1:3" x14ac:dyDescent="0.2">
      <c r="C44" s="1" t="s">
        <v>366</v>
      </c>
    </row>
    <row r="45" spans="1:3" x14ac:dyDescent="0.2">
      <c r="A45" s="16">
        <v>11430</v>
      </c>
      <c r="B45" s="1" t="s">
        <v>367</v>
      </c>
      <c r="C45" s="1" t="s">
        <v>368</v>
      </c>
    </row>
    <row r="46" spans="1:3" x14ac:dyDescent="0.2">
      <c r="B46" s="1" t="s">
        <v>369</v>
      </c>
      <c r="C46" s="1" t="s">
        <v>370</v>
      </c>
    </row>
    <row r="48" spans="1:3" ht="10.199999999999999" hidden="1" customHeight="1" x14ac:dyDescent="0.2">
      <c r="C48" s="17"/>
    </row>
    <row r="49" spans="1:3" x14ac:dyDescent="0.2">
      <c r="B49" s="72" t="s">
        <v>29</v>
      </c>
      <c r="C49" s="72"/>
    </row>
    <row r="50" spans="1:3" ht="10.199999999999999" hidden="1" customHeight="1" x14ac:dyDescent="0.2"/>
    <row r="51" spans="1:3" x14ac:dyDescent="0.2">
      <c r="B51" s="73"/>
      <c r="C51" s="73"/>
    </row>
    <row r="52" spans="1:3" x14ac:dyDescent="0.2">
      <c r="A52" s="13"/>
      <c r="B52" s="70" t="s">
        <v>371</v>
      </c>
      <c r="C52" s="14"/>
    </row>
    <row r="53" spans="1:3" ht="20.25" customHeight="1" x14ac:dyDescent="0.2">
      <c r="A53" s="13"/>
      <c r="B53" s="70" t="s">
        <v>372</v>
      </c>
      <c r="C53" s="14"/>
    </row>
    <row r="54" spans="1:3" ht="10.5" customHeight="1" x14ac:dyDescent="0.2">
      <c r="A54" s="13"/>
      <c r="B54" s="70"/>
      <c r="C54" s="14"/>
    </row>
    <row r="55" spans="1:3" x14ac:dyDescent="0.2">
      <c r="A55" s="16">
        <v>12110</v>
      </c>
      <c r="B55" s="16" t="s">
        <v>373</v>
      </c>
      <c r="C55" s="1" t="s">
        <v>374</v>
      </c>
    </row>
    <row r="56" spans="1:3" x14ac:dyDescent="0.2">
      <c r="C56" s="1" t="s">
        <v>375</v>
      </c>
    </row>
    <row r="57" spans="1:3" x14ac:dyDescent="0.2">
      <c r="C57" s="1" t="s">
        <v>376</v>
      </c>
    </row>
    <row r="58" spans="1:3" x14ac:dyDescent="0.2">
      <c r="A58" s="16">
        <v>12181</v>
      </c>
      <c r="B58" s="16" t="s">
        <v>377</v>
      </c>
      <c r="C58" s="18" t="s">
        <v>378</v>
      </c>
    </row>
    <row r="60" spans="1:3" x14ac:dyDescent="0.2">
      <c r="A60" s="16">
        <v>12182</v>
      </c>
      <c r="B60" s="1" t="s">
        <v>379</v>
      </c>
      <c r="C60" s="1" t="s">
        <v>380</v>
      </c>
    </row>
    <row r="61" spans="1:3" x14ac:dyDescent="0.2">
      <c r="C61" s="1" t="s">
        <v>381</v>
      </c>
    </row>
    <row r="63" spans="1:3" x14ac:dyDescent="0.2">
      <c r="A63" s="16">
        <v>12191</v>
      </c>
      <c r="B63" s="1" t="s">
        <v>382</v>
      </c>
      <c r="C63" s="1" t="s">
        <v>383</v>
      </c>
    </row>
    <row r="64" spans="1:3" x14ac:dyDescent="0.2">
      <c r="C64" s="1" t="s">
        <v>384</v>
      </c>
    </row>
    <row r="65" spans="1:3" x14ac:dyDescent="0.2">
      <c r="C65" s="1" t="s">
        <v>385</v>
      </c>
    </row>
    <row r="66" spans="1:3" x14ac:dyDescent="0.2">
      <c r="C66" s="1" t="s">
        <v>30</v>
      </c>
    </row>
    <row r="68" spans="1:3" x14ac:dyDescent="0.2">
      <c r="A68" s="13"/>
      <c r="B68" s="70" t="s">
        <v>386</v>
      </c>
      <c r="C68" s="14"/>
    </row>
    <row r="69" spans="1:3" x14ac:dyDescent="0.2">
      <c r="A69" s="16">
        <v>12220</v>
      </c>
      <c r="B69" s="1" t="s">
        <v>386</v>
      </c>
      <c r="C69" s="1" t="s">
        <v>387</v>
      </c>
    </row>
    <row r="70" spans="1:3" x14ac:dyDescent="0.2">
      <c r="C70" s="1" t="s">
        <v>388</v>
      </c>
    </row>
    <row r="71" spans="1:3" x14ac:dyDescent="0.2">
      <c r="C71" s="1" t="s">
        <v>389</v>
      </c>
    </row>
    <row r="73" spans="1:3" x14ac:dyDescent="0.2">
      <c r="A73" s="16">
        <v>12230</v>
      </c>
      <c r="B73" s="1" t="s">
        <v>390</v>
      </c>
      <c r="C73" s="1" t="s">
        <v>391</v>
      </c>
    </row>
    <row r="74" spans="1:3" x14ac:dyDescent="0.2">
      <c r="C74" s="1" t="s">
        <v>392</v>
      </c>
    </row>
    <row r="76" spans="1:3" x14ac:dyDescent="0.2">
      <c r="A76" s="16">
        <v>12240</v>
      </c>
      <c r="B76" s="1" t="s">
        <v>393</v>
      </c>
      <c r="C76" s="1" t="s">
        <v>394</v>
      </c>
    </row>
    <row r="77" spans="1:3" x14ac:dyDescent="0.2">
      <c r="C77" s="1" t="s">
        <v>395</v>
      </c>
    </row>
    <row r="78" spans="1:3" x14ac:dyDescent="0.2">
      <c r="C78" s="1" t="s">
        <v>396</v>
      </c>
    </row>
    <row r="79" spans="1:3" x14ac:dyDescent="0.2">
      <c r="C79" s="1" t="s">
        <v>397</v>
      </c>
    </row>
    <row r="80" spans="1:3" x14ac:dyDescent="0.2">
      <c r="C80" s="1" t="s">
        <v>398</v>
      </c>
    </row>
    <row r="82" spans="1:3" x14ac:dyDescent="0.2">
      <c r="A82" s="16">
        <v>12250</v>
      </c>
      <c r="B82" s="1" t="s">
        <v>399</v>
      </c>
      <c r="C82" s="1" t="s">
        <v>126</v>
      </c>
    </row>
    <row r="83" spans="1:3" x14ac:dyDescent="0.2">
      <c r="C83" s="1" t="s">
        <v>127</v>
      </c>
    </row>
    <row r="84" spans="1:3" x14ac:dyDescent="0.2">
      <c r="C84" s="1" t="s">
        <v>128</v>
      </c>
    </row>
    <row r="85" spans="1:3" x14ac:dyDescent="0.2">
      <c r="C85" s="1" t="s">
        <v>129</v>
      </c>
    </row>
    <row r="87" spans="1:3" x14ac:dyDescent="0.2">
      <c r="A87" s="16">
        <v>12261</v>
      </c>
      <c r="B87" s="1" t="s">
        <v>400</v>
      </c>
      <c r="C87" s="1" t="s">
        <v>402</v>
      </c>
    </row>
    <row r="88" spans="1:3" x14ac:dyDescent="0.2">
      <c r="C88" s="1" t="s">
        <v>403</v>
      </c>
    </row>
    <row r="90" spans="1:3" x14ac:dyDescent="0.2">
      <c r="A90" s="16">
        <v>12262</v>
      </c>
      <c r="B90" s="1" t="s">
        <v>130</v>
      </c>
    </row>
    <row r="92" spans="1:3" x14ac:dyDescent="0.2">
      <c r="A92" s="16">
        <v>12263</v>
      </c>
      <c r="B92" s="1" t="s">
        <v>131</v>
      </c>
    </row>
    <row r="94" spans="1:3" x14ac:dyDescent="0.2">
      <c r="A94" s="16">
        <v>12281</v>
      </c>
      <c r="B94" s="1" t="s">
        <v>404</v>
      </c>
      <c r="C94" s="1" t="s">
        <v>405</v>
      </c>
    </row>
    <row r="96" spans="1:3" x14ac:dyDescent="0.2">
      <c r="A96" s="13"/>
      <c r="B96" s="70" t="s">
        <v>31</v>
      </c>
      <c r="C96" s="70"/>
    </row>
    <row r="97" spans="1:3" x14ac:dyDescent="0.2">
      <c r="A97" s="13"/>
      <c r="B97" s="14"/>
      <c r="C97" s="14"/>
    </row>
    <row r="98" spans="1:3" x14ac:dyDescent="0.2">
      <c r="A98" s="16">
        <v>13010</v>
      </c>
      <c r="B98" s="1" t="s">
        <v>406</v>
      </c>
      <c r="C98" s="1" t="s">
        <v>407</v>
      </c>
    </row>
    <row r="99" spans="1:3" x14ac:dyDescent="0.2">
      <c r="C99" s="1" t="s">
        <v>408</v>
      </c>
    </row>
    <row r="100" spans="1:3" x14ac:dyDescent="0.2">
      <c r="C100" s="1" t="s">
        <v>409</v>
      </c>
    </row>
    <row r="102" spans="1:3" x14ac:dyDescent="0.2">
      <c r="A102" s="16">
        <v>13020</v>
      </c>
      <c r="B102" s="1" t="s">
        <v>410</v>
      </c>
      <c r="C102" s="1" t="s">
        <v>411</v>
      </c>
    </row>
    <row r="103" spans="1:3" x14ac:dyDescent="0.2">
      <c r="C103" s="1" t="s">
        <v>412</v>
      </c>
    </row>
    <row r="104" spans="1:3" x14ac:dyDescent="0.2">
      <c r="C104" s="1" t="s">
        <v>413</v>
      </c>
    </row>
    <row r="105" spans="1:3" x14ac:dyDescent="0.2">
      <c r="C105" s="1" t="s">
        <v>414</v>
      </c>
    </row>
    <row r="107" spans="1:3" x14ac:dyDescent="0.2">
      <c r="A107" s="16">
        <v>13030</v>
      </c>
      <c r="B107" s="1" t="s">
        <v>415</v>
      </c>
      <c r="C107" s="1" t="s">
        <v>416</v>
      </c>
    </row>
    <row r="108" spans="1:3" x14ac:dyDescent="0.2">
      <c r="C108" s="1" t="s">
        <v>417</v>
      </c>
    </row>
    <row r="109" spans="1:3" x14ac:dyDescent="0.2">
      <c r="C109" s="1" t="s">
        <v>418</v>
      </c>
    </row>
    <row r="111" spans="1:3" x14ac:dyDescent="0.2">
      <c r="A111" s="16">
        <v>13040</v>
      </c>
      <c r="B111" s="1" t="s">
        <v>419</v>
      </c>
      <c r="C111" s="1" t="s">
        <v>420</v>
      </c>
    </row>
    <row r="112" spans="1:3" x14ac:dyDescent="0.2">
      <c r="C112" s="1" t="s">
        <v>421</v>
      </c>
    </row>
    <row r="113" spans="1:3" x14ac:dyDescent="0.2">
      <c r="C113" s="1" t="s">
        <v>422</v>
      </c>
    </row>
    <row r="115" spans="1:3" x14ac:dyDescent="0.2">
      <c r="A115" s="16">
        <v>13081</v>
      </c>
      <c r="B115" s="1" t="s">
        <v>423</v>
      </c>
      <c r="C115" s="1" t="s">
        <v>424</v>
      </c>
    </row>
    <row r="116" spans="1:3" x14ac:dyDescent="0.2">
      <c r="B116" s="1" t="s">
        <v>425</v>
      </c>
      <c r="C116" s="1" t="s">
        <v>426</v>
      </c>
    </row>
    <row r="118" spans="1:3" x14ac:dyDescent="0.2">
      <c r="A118" s="13"/>
      <c r="B118" s="70" t="s">
        <v>427</v>
      </c>
      <c r="C118" s="14"/>
    </row>
    <row r="119" spans="1:3" x14ac:dyDescent="0.2">
      <c r="A119" s="13"/>
      <c r="B119" s="70"/>
      <c r="C119" s="14"/>
    </row>
    <row r="120" spans="1:3" x14ac:dyDescent="0.2">
      <c r="A120" s="16">
        <v>14010</v>
      </c>
      <c r="B120" s="1" t="s">
        <v>428</v>
      </c>
      <c r="C120" s="1" t="s">
        <v>429</v>
      </c>
    </row>
    <row r="121" spans="1:3" x14ac:dyDescent="0.2">
      <c r="C121" s="1" t="s">
        <v>430</v>
      </c>
    </row>
    <row r="122" spans="1:3" x14ac:dyDescent="0.2">
      <c r="C122" s="1" t="s">
        <v>431</v>
      </c>
    </row>
    <row r="123" spans="1:3" x14ac:dyDescent="0.2">
      <c r="C123" s="1" t="s">
        <v>432</v>
      </c>
    </row>
    <row r="125" spans="1:3" x14ac:dyDescent="0.2">
      <c r="A125" s="16">
        <v>14015</v>
      </c>
      <c r="B125" s="1" t="s">
        <v>433</v>
      </c>
      <c r="C125" s="1" t="s">
        <v>434</v>
      </c>
    </row>
    <row r="126" spans="1:3" x14ac:dyDescent="0.2">
      <c r="C126" s="1" t="s">
        <v>435</v>
      </c>
    </row>
    <row r="127" spans="1:3" x14ac:dyDescent="0.2">
      <c r="C127" s="1" t="s">
        <v>436</v>
      </c>
    </row>
    <row r="129" spans="1:4" x14ac:dyDescent="0.2">
      <c r="A129" s="16">
        <v>14020</v>
      </c>
      <c r="B129" s="1" t="s">
        <v>437</v>
      </c>
      <c r="C129" s="1" t="s">
        <v>438</v>
      </c>
    </row>
    <row r="130" spans="1:4" x14ac:dyDescent="0.2">
      <c r="B130" s="1" t="s">
        <v>439</v>
      </c>
      <c r="C130" s="1" t="s">
        <v>440</v>
      </c>
    </row>
    <row r="131" spans="1:4" x14ac:dyDescent="0.2">
      <c r="C131" s="1" t="s">
        <v>441</v>
      </c>
    </row>
    <row r="132" spans="1:4" s="27" customFormat="1" x14ac:dyDescent="0.2">
      <c r="A132" s="16"/>
      <c r="B132" s="1"/>
      <c r="C132" s="1"/>
      <c r="D132" s="1"/>
    </row>
    <row r="133" spans="1:4" x14ac:dyDescent="0.2">
      <c r="A133" s="74">
        <v>14021</v>
      </c>
      <c r="B133" s="19" t="s">
        <v>873</v>
      </c>
    </row>
    <row r="134" spans="1:4" x14ac:dyDescent="0.2">
      <c r="A134" s="74"/>
      <c r="B134" s="19"/>
    </row>
    <row r="135" spans="1:4" x14ac:dyDescent="0.2">
      <c r="A135" s="74">
        <v>14022</v>
      </c>
      <c r="B135" s="19" t="s">
        <v>874</v>
      </c>
    </row>
    <row r="137" spans="1:4" s="27" customFormat="1" x14ac:dyDescent="0.2">
      <c r="A137" s="16">
        <v>14030</v>
      </c>
      <c r="B137" s="1" t="s">
        <v>875</v>
      </c>
      <c r="C137" s="1" t="s">
        <v>442</v>
      </c>
      <c r="D137" s="1"/>
    </row>
    <row r="138" spans="1:4" x14ac:dyDescent="0.2">
      <c r="C138" s="1" t="s">
        <v>443</v>
      </c>
    </row>
    <row r="139" spans="1:4" x14ac:dyDescent="0.2">
      <c r="C139" s="1" t="s">
        <v>444</v>
      </c>
    </row>
    <row r="140" spans="1:4" x14ac:dyDescent="0.2">
      <c r="C140" s="1" t="s">
        <v>445</v>
      </c>
    </row>
    <row r="142" spans="1:4" x14ac:dyDescent="0.2">
      <c r="A142" s="74">
        <v>14031</v>
      </c>
      <c r="B142" s="19" t="s">
        <v>876</v>
      </c>
    </row>
    <row r="143" spans="1:4" x14ac:dyDescent="0.2">
      <c r="A143" s="74"/>
      <c r="B143" s="19"/>
    </row>
    <row r="144" spans="1:4" x14ac:dyDescent="0.2">
      <c r="A144" s="74">
        <v>14032</v>
      </c>
      <c r="B144" s="19" t="s">
        <v>877</v>
      </c>
    </row>
    <row r="145" spans="1:3" x14ac:dyDescent="0.2">
      <c r="A145" s="26"/>
      <c r="B145" s="27"/>
      <c r="C145" s="27"/>
    </row>
    <row r="146" spans="1:3" x14ac:dyDescent="0.2">
      <c r="A146" s="16">
        <v>14040</v>
      </c>
      <c r="B146" s="1" t="s">
        <v>446</v>
      </c>
      <c r="C146" s="1" t="s">
        <v>447</v>
      </c>
    </row>
    <row r="147" spans="1:3" x14ac:dyDescent="0.2">
      <c r="C147" s="1" t="s">
        <v>448</v>
      </c>
    </row>
    <row r="148" spans="1:3" x14ac:dyDescent="0.2">
      <c r="C148" s="1" t="s">
        <v>449</v>
      </c>
    </row>
    <row r="150" spans="1:3" x14ac:dyDescent="0.2">
      <c r="A150" s="16">
        <v>14050</v>
      </c>
      <c r="B150" s="1" t="s">
        <v>450</v>
      </c>
      <c r="C150" s="1" t="s">
        <v>451</v>
      </c>
    </row>
    <row r="151" spans="1:3" ht="9.75" customHeight="1" x14ac:dyDescent="0.2">
      <c r="C151" s="1" t="s">
        <v>452</v>
      </c>
    </row>
    <row r="152" spans="1:3" x14ac:dyDescent="0.2">
      <c r="C152" s="1" t="s">
        <v>453</v>
      </c>
    </row>
    <row r="154" spans="1:3" x14ac:dyDescent="0.2">
      <c r="A154" s="16">
        <v>14081</v>
      </c>
      <c r="B154" s="1" t="s">
        <v>454</v>
      </c>
      <c r="C154" s="1" t="s">
        <v>830</v>
      </c>
    </row>
    <row r="155" spans="1:3" x14ac:dyDescent="0.2">
      <c r="B155" s="1" t="s">
        <v>369</v>
      </c>
    </row>
    <row r="157" spans="1:3" x14ac:dyDescent="0.2">
      <c r="A157" s="13"/>
      <c r="B157" s="70" t="s">
        <v>455</v>
      </c>
      <c r="C157" s="70"/>
    </row>
    <row r="158" spans="1:3" x14ac:dyDescent="0.2">
      <c r="A158" s="13"/>
      <c r="B158" s="70" t="s">
        <v>456</v>
      </c>
      <c r="C158" s="14"/>
    </row>
    <row r="159" spans="1:3" x14ac:dyDescent="0.2">
      <c r="A159" s="13"/>
      <c r="B159" s="70"/>
      <c r="C159" s="14"/>
    </row>
    <row r="160" spans="1:3" x14ac:dyDescent="0.2">
      <c r="A160" s="16">
        <v>15110</v>
      </c>
      <c r="B160" s="1" t="s">
        <v>796</v>
      </c>
      <c r="C160" s="1" t="s">
        <v>457</v>
      </c>
    </row>
    <row r="161" spans="1:3" x14ac:dyDescent="0.2">
      <c r="C161" s="1" t="s">
        <v>458</v>
      </c>
    </row>
    <row r="162" spans="1:3" x14ac:dyDescent="0.2">
      <c r="C162" s="1" t="s">
        <v>459</v>
      </c>
    </row>
    <row r="163" spans="1:3" x14ac:dyDescent="0.2">
      <c r="C163" s="1" t="s">
        <v>460</v>
      </c>
    </row>
    <row r="164" spans="1:3" x14ac:dyDescent="0.2">
      <c r="C164" s="1" t="s">
        <v>461</v>
      </c>
    </row>
    <row r="165" spans="1:3" x14ac:dyDescent="0.2">
      <c r="C165" s="1" t="s">
        <v>797</v>
      </c>
    </row>
    <row r="167" spans="1:3" x14ac:dyDescent="0.2">
      <c r="A167" s="16">
        <v>15111</v>
      </c>
      <c r="B167" s="1" t="s">
        <v>878</v>
      </c>
      <c r="C167" s="1" t="s">
        <v>798</v>
      </c>
    </row>
    <row r="168" spans="1:3" x14ac:dyDescent="0.2">
      <c r="C168" s="1" t="s">
        <v>799</v>
      </c>
    </row>
    <row r="169" spans="1:3" x14ac:dyDescent="0.2">
      <c r="C169" s="1" t="s">
        <v>800</v>
      </c>
    </row>
    <row r="170" spans="1:3" x14ac:dyDescent="0.2">
      <c r="C170" s="1" t="s">
        <v>801</v>
      </c>
    </row>
    <row r="172" spans="1:3" x14ac:dyDescent="0.2">
      <c r="A172" s="16">
        <v>15112</v>
      </c>
      <c r="B172" s="1" t="s">
        <v>802</v>
      </c>
      <c r="C172" s="1" t="s">
        <v>803</v>
      </c>
    </row>
    <row r="173" spans="1:3" x14ac:dyDescent="0.2">
      <c r="B173" s="1" t="s">
        <v>804</v>
      </c>
      <c r="C173" s="1" t="s">
        <v>805</v>
      </c>
    </row>
    <row r="174" spans="1:3" x14ac:dyDescent="0.2">
      <c r="C174" s="1" t="s">
        <v>806</v>
      </c>
    </row>
    <row r="175" spans="1:3" x14ac:dyDescent="0.2">
      <c r="C175" s="1" t="s">
        <v>807</v>
      </c>
    </row>
    <row r="177" spans="1:3" x14ac:dyDescent="0.2">
      <c r="A177" s="16">
        <v>15113</v>
      </c>
      <c r="B177" s="1" t="s">
        <v>808</v>
      </c>
      <c r="C177" s="1" t="s">
        <v>809</v>
      </c>
    </row>
    <row r="178" spans="1:3" x14ac:dyDescent="0.2">
      <c r="C178" s="1" t="s">
        <v>810</v>
      </c>
    </row>
    <row r="179" spans="1:3" x14ac:dyDescent="0.2">
      <c r="C179" s="1" t="s">
        <v>811</v>
      </c>
    </row>
    <row r="180" spans="1:3" x14ac:dyDescent="0.2">
      <c r="C180" s="1" t="s">
        <v>812</v>
      </c>
    </row>
    <row r="181" spans="1:3" x14ac:dyDescent="0.2">
      <c r="C181" s="1" t="s">
        <v>813</v>
      </c>
    </row>
    <row r="182" spans="1:3" x14ac:dyDescent="0.2">
      <c r="A182" s="74"/>
      <c r="B182" s="19"/>
    </row>
    <row r="183" spans="1:3" x14ac:dyDescent="0.2">
      <c r="A183" s="74">
        <v>15114</v>
      </c>
      <c r="B183" s="19" t="s">
        <v>879</v>
      </c>
      <c r="C183" s="19" t="s">
        <v>913</v>
      </c>
    </row>
    <row r="184" spans="1:3" x14ac:dyDescent="0.2">
      <c r="A184" s="74"/>
      <c r="B184" s="19" t="s">
        <v>880</v>
      </c>
      <c r="C184" s="19" t="s">
        <v>881</v>
      </c>
    </row>
    <row r="185" spans="1:3" x14ac:dyDescent="0.2">
      <c r="C185" s="19" t="s">
        <v>882</v>
      </c>
    </row>
    <row r="187" spans="1:3" x14ac:dyDescent="0.2">
      <c r="A187" s="16">
        <v>15130</v>
      </c>
      <c r="B187" s="1" t="s">
        <v>462</v>
      </c>
      <c r="C187" s="1" t="s">
        <v>463</v>
      </c>
    </row>
    <row r="188" spans="1:3" x14ac:dyDescent="0.2">
      <c r="C188" s="1" t="s">
        <v>464</v>
      </c>
    </row>
    <row r="189" spans="1:3" x14ac:dyDescent="0.2">
      <c r="C189" s="1" t="s">
        <v>465</v>
      </c>
    </row>
    <row r="192" spans="1:3" x14ac:dyDescent="0.2">
      <c r="A192" s="16">
        <v>15150</v>
      </c>
      <c r="B192" s="1" t="s">
        <v>466</v>
      </c>
      <c r="C192" s="1" t="s">
        <v>467</v>
      </c>
    </row>
    <row r="193" spans="1:4" x14ac:dyDescent="0.2">
      <c r="C193" s="1" t="s">
        <v>468</v>
      </c>
    </row>
    <row r="194" spans="1:4" x14ac:dyDescent="0.2">
      <c r="C194" s="1" t="s">
        <v>469</v>
      </c>
    </row>
    <row r="196" spans="1:4" x14ac:dyDescent="0.2">
      <c r="A196" s="16">
        <v>15151</v>
      </c>
      <c r="B196" s="1" t="s">
        <v>479</v>
      </c>
      <c r="C196" s="1" t="s">
        <v>814</v>
      </c>
    </row>
    <row r="197" spans="1:4" x14ac:dyDescent="0.2">
      <c r="C197" s="1" t="s">
        <v>815</v>
      </c>
    </row>
    <row r="199" spans="1:4" x14ac:dyDescent="0.2">
      <c r="A199" s="16">
        <v>15152</v>
      </c>
      <c r="B199" s="1" t="s">
        <v>816</v>
      </c>
      <c r="C199" s="1" t="s">
        <v>817</v>
      </c>
    </row>
    <row r="200" spans="1:4" x14ac:dyDescent="0.2">
      <c r="C200" s="1" t="s">
        <v>818</v>
      </c>
    </row>
    <row r="201" spans="1:4" x14ac:dyDescent="0.2">
      <c r="C201" s="1" t="s">
        <v>819</v>
      </c>
    </row>
    <row r="202" spans="1:4" x14ac:dyDescent="0.2">
      <c r="C202" s="1" t="s">
        <v>820</v>
      </c>
    </row>
    <row r="203" spans="1:4" x14ac:dyDescent="0.2">
      <c r="C203" s="1" t="s">
        <v>821</v>
      </c>
    </row>
    <row r="205" spans="1:4" x14ac:dyDescent="0.2">
      <c r="A205" s="16">
        <v>15153</v>
      </c>
      <c r="B205" s="1" t="s">
        <v>831</v>
      </c>
      <c r="C205" s="1" t="s">
        <v>483</v>
      </c>
    </row>
    <row r="206" spans="1:4" x14ac:dyDescent="0.2">
      <c r="C206" s="1" t="s">
        <v>822</v>
      </c>
    </row>
    <row r="207" spans="1:4" s="19" customFormat="1" x14ac:dyDescent="0.2">
      <c r="A207" s="16"/>
      <c r="B207" s="1"/>
      <c r="C207" s="1" t="s">
        <v>823</v>
      </c>
      <c r="D207" s="1"/>
    </row>
    <row r="208" spans="1:4" s="19" customFormat="1" x14ac:dyDescent="0.2">
      <c r="A208" s="16"/>
      <c r="B208" s="1"/>
      <c r="C208" s="1"/>
      <c r="D208" s="1"/>
    </row>
    <row r="209" spans="1:5" s="19" customFormat="1" x14ac:dyDescent="0.2">
      <c r="A209" s="16">
        <v>15160</v>
      </c>
      <c r="B209" s="1" t="s">
        <v>824</v>
      </c>
      <c r="C209" s="1" t="s">
        <v>480</v>
      </c>
      <c r="D209" s="1"/>
    </row>
    <row r="210" spans="1:5" s="19" customFormat="1" x14ac:dyDescent="0.2">
      <c r="A210" s="16"/>
      <c r="B210" s="1"/>
      <c r="C210" s="1" t="s">
        <v>481</v>
      </c>
      <c r="D210" s="1"/>
    </row>
    <row r="211" spans="1:5" s="19" customFormat="1" x14ac:dyDescent="0.2">
      <c r="A211" s="16"/>
      <c r="B211" s="1"/>
      <c r="C211" s="1" t="s">
        <v>825</v>
      </c>
      <c r="D211" s="1"/>
    </row>
    <row r="212" spans="1:5" s="19" customFormat="1" x14ac:dyDescent="0.2">
      <c r="A212" s="16"/>
      <c r="B212" s="1"/>
      <c r="C212" s="1"/>
      <c r="D212" s="1"/>
    </row>
    <row r="213" spans="1:5" s="19" customFormat="1" x14ac:dyDescent="0.2">
      <c r="A213" s="16">
        <v>15170</v>
      </c>
      <c r="B213" s="1" t="s">
        <v>883</v>
      </c>
      <c r="C213" s="1" t="s">
        <v>132</v>
      </c>
      <c r="D213" s="1"/>
    </row>
    <row r="214" spans="1:5" s="19" customFormat="1" x14ac:dyDescent="0.2">
      <c r="A214" s="16"/>
      <c r="B214" s="1"/>
      <c r="C214" s="1" t="s">
        <v>133</v>
      </c>
      <c r="D214" s="1"/>
    </row>
    <row r="215" spans="1:5" s="19" customFormat="1" x14ac:dyDescent="0.2">
      <c r="A215" s="16"/>
      <c r="B215" s="1"/>
      <c r="C215" s="1"/>
      <c r="D215" s="1"/>
    </row>
    <row r="216" spans="1:5" s="19" customFormat="1" x14ac:dyDescent="0.2">
      <c r="A216" s="74">
        <v>15180</v>
      </c>
      <c r="B216" s="19" t="s">
        <v>884</v>
      </c>
      <c r="C216" s="19" t="s">
        <v>885</v>
      </c>
      <c r="D216" s="1"/>
    </row>
    <row r="217" spans="1:5" s="19" customFormat="1" x14ac:dyDescent="0.2">
      <c r="A217" s="16"/>
      <c r="B217" s="19" t="s">
        <v>886</v>
      </c>
      <c r="C217" s="19" t="s">
        <v>887</v>
      </c>
      <c r="D217" s="1"/>
    </row>
    <row r="218" spans="1:5" s="19" customFormat="1" x14ac:dyDescent="0.2">
      <c r="A218" s="16"/>
      <c r="B218" s="1"/>
      <c r="C218" s="1"/>
      <c r="D218" s="1"/>
    </row>
    <row r="219" spans="1:5" s="19" customFormat="1" x14ac:dyDescent="0.2">
      <c r="A219" s="13"/>
      <c r="B219" s="70" t="s">
        <v>32</v>
      </c>
      <c r="C219" s="70"/>
      <c r="D219" s="1"/>
    </row>
    <row r="220" spans="1:5" s="19" customFormat="1" x14ac:dyDescent="0.2">
      <c r="A220" s="13"/>
      <c r="B220" s="70"/>
      <c r="C220" s="14"/>
      <c r="D220" s="1"/>
      <c r="E220" s="1"/>
    </row>
    <row r="221" spans="1:5" s="19" customFormat="1" x14ac:dyDescent="0.2">
      <c r="A221" s="16"/>
      <c r="B221" s="1"/>
      <c r="C221" s="1"/>
      <c r="D221" s="1"/>
      <c r="E221" s="1"/>
    </row>
    <row r="222" spans="1:5" s="19" customFormat="1" x14ac:dyDescent="0.2">
      <c r="A222" s="16">
        <v>15210</v>
      </c>
      <c r="B222" s="1" t="s">
        <v>33</v>
      </c>
      <c r="C222" s="1" t="s">
        <v>34</v>
      </c>
      <c r="D222" s="1"/>
    </row>
    <row r="223" spans="1:5" s="19" customFormat="1" x14ac:dyDescent="0.2">
      <c r="A223" s="16"/>
      <c r="B223" s="1"/>
      <c r="C223" s="1" t="s">
        <v>35</v>
      </c>
      <c r="D223" s="1"/>
    </row>
    <row r="224" spans="1:5" s="19" customFormat="1" x14ac:dyDescent="0.2">
      <c r="A224" s="16"/>
      <c r="B224" s="1"/>
      <c r="C224" s="1" t="s">
        <v>36</v>
      </c>
      <c r="D224" s="1"/>
    </row>
    <row r="225" spans="1:4" s="19" customFormat="1" x14ac:dyDescent="0.2">
      <c r="A225" s="16"/>
      <c r="B225" s="1"/>
      <c r="C225" s="1" t="s">
        <v>37</v>
      </c>
      <c r="D225" s="1"/>
    </row>
    <row r="226" spans="1:4" s="19" customFormat="1" x14ac:dyDescent="0.2">
      <c r="A226" s="16"/>
      <c r="B226" s="1"/>
      <c r="C226" s="1" t="s">
        <v>38</v>
      </c>
      <c r="D226" s="1"/>
    </row>
    <row r="227" spans="1:4" s="19" customFormat="1" x14ac:dyDescent="0.2">
      <c r="A227" s="16"/>
      <c r="B227" s="1"/>
      <c r="C227" s="1" t="s">
        <v>39</v>
      </c>
      <c r="D227" s="1"/>
    </row>
    <row r="228" spans="1:4" s="19" customFormat="1" x14ac:dyDescent="0.2">
      <c r="A228" s="16"/>
      <c r="B228" s="1"/>
      <c r="C228" s="1" t="s">
        <v>40</v>
      </c>
      <c r="D228" s="1"/>
    </row>
    <row r="229" spans="1:4" s="19" customFormat="1" x14ac:dyDescent="0.2">
      <c r="A229" s="16"/>
      <c r="B229" s="1"/>
      <c r="C229" s="1" t="s">
        <v>41</v>
      </c>
      <c r="D229" s="1"/>
    </row>
    <row r="230" spans="1:4" s="19" customFormat="1" x14ac:dyDescent="0.2">
      <c r="A230" s="16"/>
      <c r="B230" s="1"/>
      <c r="C230" s="1" t="s">
        <v>42</v>
      </c>
      <c r="D230" s="1"/>
    </row>
    <row r="231" spans="1:4" s="19" customFormat="1" x14ac:dyDescent="0.2">
      <c r="A231" s="16"/>
      <c r="B231" s="1"/>
      <c r="C231" s="1" t="s">
        <v>43</v>
      </c>
      <c r="D231" s="1"/>
    </row>
    <row r="232" spans="1:4" s="19" customFormat="1" x14ac:dyDescent="0.2">
      <c r="A232" s="16"/>
      <c r="B232" s="1"/>
      <c r="C232" s="1" t="s">
        <v>44</v>
      </c>
      <c r="D232" s="1"/>
    </row>
    <row r="233" spans="1:4" s="19" customFormat="1" x14ac:dyDescent="0.2">
      <c r="A233" s="16"/>
      <c r="B233" s="1"/>
      <c r="C233" s="1" t="s">
        <v>45</v>
      </c>
      <c r="D233" s="1"/>
    </row>
    <row r="234" spans="1:4" s="19" customFormat="1" x14ac:dyDescent="0.2">
      <c r="A234" s="16"/>
      <c r="B234" s="1"/>
      <c r="C234" s="1"/>
      <c r="D234" s="1"/>
    </row>
    <row r="235" spans="1:4" s="19" customFormat="1" x14ac:dyDescent="0.2">
      <c r="A235" s="16">
        <v>15220</v>
      </c>
      <c r="B235" s="1" t="s">
        <v>46</v>
      </c>
      <c r="C235" s="1" t="s">
        <v>47</v>
      </c>
      <c r="D235" s="1"/>
    </row>
    <row r="236" spans="1:4" s="19" customFormat="1" x14ac:dyDescent="0.2">
      <c r="A236" s="16"/>
      <c r="B236" s="1"/>
      <c r="C236" s="1" t="s">
        <v>48</v>
      </c>
      <c r="D236" s="1"/>
    </row>
    <row r="237" spans="1:4" s="19" customFormat="1" x14ac:dyDescent="0.2">
      <c r="A237" s="16"/>
      <c r="B237" s="1"/>
      <c r="C237" s="1" t="s">
        <v>49</v>
      </c>
      <c r="D237" s="1"/>
    </row>
    <row r="238" spans="1:4" s="19" customFormat="1" x14ac:dyDescent="0.2">
      <c r="A238" s="16"/>
      <c r="B238" s="1"/>
      <c r="C238" s="1"/>
      <c r="D238" s="1"/>
    </row>
    <row r="239" spans="1:4" s="19" customFormat="1" x14ac:dyDescent="0.2">
      <c r="A239" s="16">
        <v>15230</v>
      </c>
      <c r="B239" s="1" t="s">
        <v>470</v>
      </c>
      <c r="C239" s="1" t="s">
        <v>471</v>
      </c>
      <c r="D239" s="1"/>
    </row>
    <row r="240" spans="1:4" s="19" customFormat="1" x14ac:dyDescent="0.2">
      <c r="A240" s="16"/>
      <c r="B240" s="1" t="s">
        <v>472</v>
      </c>
      <c r="C240" s="1" t="s">
        <v>473</v>
      </c>
      <c r="D240" s="1"/>
    </row>
    <row r="241" spans="1:4" s="19" customFormat="1" x14ac:dyDescent="0.2">
      <c r="A241" s="16"/>
      <c r="B241" s="1"/>
      <c r="C241" s="1" t="s">
        <v>474</v>
      </c>
      <c r="D241" s="1"/>
    </row>
    <row r="242" spans="1:4" s="19" customFormat="1" x14ac:dyDescent="0.2">
      <c r="A242" s="16"/>
      <c r="B242" s="1"/>
      <c r="C242" s="1" t="s">
        <v>475</v>
      </c>
      <c r="D242" s="1"/>
    </row>
    <row r="243" spans="1:4" x14ac:dyDescent="0.2">
      <c r="C243" s="1" t="s">
        <v>476</v>
      </c>
    </row>
    <row r="244" spans="1:4" x14ac:dyDescent="0.2">
      <c r="C244" s="1" t="s">
        <v>477</v>
      </c>
    </row>
    <row r="245" spans="1:4" x14ac:dyDescent="0.2">
      <c r="C245" s="1" t="s">
        <v>478</v>
      </c>
    </row>
    <row r="246" spans="1:4" x14ac:dyDescent="0.2">
      <c r="C246" s="1" t="s">
        <v>50</v>
      </c>
    </row>
    <row r="247" spans="1:4" x14ac:dyDescent="0.2">
      <c r="C247" s="1" t="s">
        <v>51</v>
      </c>
    </row>
    <row r="248" spans="1:4" ht="17.25" customHeight="1" x14ac:dyDescent="0.2"/>
    <row r="249" spans="1:4" ht="6.75" customHeight="1" x14ac:dyDescent="0.2">
      <c r="A249" s="16">
        <v>15240</v>
      </c>
      <c r="B249" s="1" t="s">
        <v>52</v>
      </c>
      <c r="C249" s="1" t="s">
        <v>53</v>
      </c>
    </row>
    <row r="250" spans="1:4" x14ac:dyDescent="0.2">
      <c r="C250" s="1" t="s">
        <v>482</v>
      </c>
    </row>
    <row r="251" spans="1:4" x14ac:dyDescent="0.2">
      <c r="C251" s="1" t="s">
        <v>54</v>
      </c>
    </row>
    <row r="252" spans="1:4" x14ac:dyDescent="0.2">
      <c r="C252" s="1" t="s">
        <v>55</v>
      </c>
    </row>
    <row r="253" spans="1:4" x14ac:dyDescent="0.2">
      <c r="C253" s="19"/>
    </row>
    <row r="254" spans="1:4" x14ac:dyDescent="0.2">
      <c r="A254" s="16">
        <v>15250</v>
      </c>
      <c r="B254" s="1" t="s">
        <v>484</v>
      </c>
      <c r="C254" s="1" t="s">
        <v>485</v>
      </c>
    </row>
    <row r="255" spans="1:4" x14ac:dyDescent="0.2">
      <c r="C255" s="1" t="s">
        <v>56</v>
      </c>
    </row>
    <row r="256" spans="1:4" x14ac:dyDescent="0.2">
      <c r="C256" s="19"/>
    </row>
    <row r="257" spans="1:3" x14ac:dyDescent="0.2">
      <c r="A257" s="16">
        <v>15261</v>
      </c>
      <c r="B257" s="1" t="s">
        <v>57</v>
      </c>
      <c r="C257" s="1" t="s">
        <v>58</v>
      </c>
    </row>
    <row r="258" spans="1:3" x14ac:dyDescent="0.2">
      <c r="C258" s="1" t="s">
        <v>59</v>
      </c>
    </row>
    <row r="259" spans="1:3" x14ac:dyDescent="0.2">
      <c r="C259" s="1" t="s">
        <v>60</v>
      </c>
    </row>
    <row r="260" spans="1:3" x14ac:dyDescent="0.2">
      <c r="C260" s="1" t="s">
        <v>61</v>
      </c>
    </row>
    <row r="262" spans="1:3" x14ac:dyDescent="0.2">
      <c r="A262" s="13"/>
      <c r="B262" s="70" t="s">
        <v>62</v>
      </c>
      <c r="C262" s="70"/>
    </row>
    <row r="263" spans="1:3" x14ac:dyDescent="0.2">
      <c r="A263" s="13"/>
      <c r="B263" s="70"/>
      <c r="C263" s="14"/>
    </row>
    <row r="264" spans="1:3" x14ac:dyDescent="0.2">
      <c r="A264" s="13"/>
      <c r="B264" s="70"/>
      <c r="C264" s="14"/>
    </row>
    <row r="265" spans="1:3" x14ac:dyDescent="0.2">
      <c r="A265" s="16">
        <v>16010</v>
      </c>
      <c r="B265" s="1" t="s">
        <v>495</v>
      </c>
      <c r="C265" s="1" t="s">
        <v>496</v>
      </c>
    </row>
    <row r="266" spans="1:3" x14ac:dyDescent="0.2">
      <c r="C266" s="1" t="s">
        <v>497</v>
      </c>
    </row>
    <row r="267" spans="1:3" x14ac:dyDescent="0.2">
      <c r="C267" s="1" t="s">
        <v>498</v>
      </c>
    </row>
    <row r="268" spans="1:3" x14ac:dyDescent="0.2">
      <c r="C268" s="1" t="s">
        <v>499</v>
      </c>
    </row>
    <row r="269" spans="1:3" x14ac:dyDescent="0.2">
      <c r="C269" s="1" t="s">
        <v>500</v>
      </c>
    </row>
    <row r="271" spans="1:3" x14ac:dyDescent="0.2">
      <c r="A271" s="16">
        <v>16020</v>
      </c>
      <c r="B271" s="1" t="s">
        <v>486</v>
      </c>
      <c r="C271" s="1" t="s">
        <v>487</v>
      </c>
    </row>
    <row r="272" spans="1:3" x14ac:dyDescent="0.2">
      <c r="C272" s="1" t="s">
        <v>488</v>
      </c>
    </row>
    <row r="273" spans="1:5" x14ac:dyDescent="0.2">
      <c r="C273" s="1" t="s">
        <v>489</v>
      </c>
    </row>
    <row r="274" spans="1:5" x14ac:dyDescent="0.2">
      <c r="C274" s="1" t="s">
        <v>490</v>
      </c>
    </row>
    <row r="276" spans="1:5" x14ac:dyDescent="0.2">
      <c r="A276" s="16">
        <v>16030</v>
      </c>
      <c r="B276" s="1" t="s">
        <v>491</v>
      </c>
      <c r="C276" s="1" t="s">
        <v>492</v>
      </c>
    </row>
    <row r="277" spans="1:5" x14ac:dyDescent="0.2">
      <c r="C277" s="1" t="s">
        <v>63</v>
      </c>
    </row>
    <row r="278" spans="1:5" s="19" customFormat="1" x14ac:dyDescent="0.2">
      <c r="A278" s="16"/>
      <c r="B278" s="1"/>
      <c r="C278" s="1"/>
      <c r="D278" s="1"/>
      <c r="E278" s="1"/>
    </row>
    <row r="279" spans="1:5" x14ac:dyDescent="0.2">
      <c r="A279" s="16">
        <v>16040</v>
      </c>
      <c r="B279" s="1" t="s">
        <v>493</v>
      </c>
      <c r="C279" s="1" t="s">
        <v>494</v>
      </c>
    </row>
    <row r="281" spans="1:5" x14ac:dyDescent="0.2">
      <c r="A281" s="16">
        <v>16050</v>
      </c>
      <c r="B281" s="1" t="s">
        <v>705</v>
      </c>
      <c r="C281" s="1" t="s">
        <v>706</v>
      </c>
    </row>
    <row r="282" spans="1:5" x14ac:dyDescent="0.2">
      <c r="B282" s="1" t="s">
        <v>707</v>
      </c>
      <c r="C282" s="1" t="s">
        <v>708</v>
      </c>
    </row>
    <row r="283" spans="1:5" x14ac:dyDescent="0.2">
      <c r="C283" s="1" t="s">
        <v>709</v>
      </c>
    </row>
    <row r="285" spans="1:5" x14ac:dyDescent="0.2">
      <c r="A285" s="16">
        <v>16061</v>
      </c>
      <c r="B285" s="1" t="s">
        <v>502</v>
      </c>
      <c r="C285" s="1" t="s">
        <v>503</v>
      </c>
    </row>
    <row r="287" spans="1:5" x14ac:dyDescent="0.2">
      <c r="A287" s="16">
        <v>16062</v>
      </c>
      <c r="B287" s="1" t="s">
        <v>508</v>
      </c>
      <c r="C287" s="1" t="s">
        <v>509</v>
      </c>
    </row>
    <row r="289" spans="1:3" x14ac:dyDescent="0.2">
      <c r="A289" s="16">
        <v>16063</v>
      </c>
      <c r="B289" s="1" t="s">
        <v>504</v>
      </c>
      <c r="C289" s="1" t="s">
        <v>505</v>
      </c>
    </row>
    <row r="290" spans="1:3" x14ac:dyDescent="0.2">
      <c r="C290" s="1" t="s">
        <v>506</v>
      </c>
    </row>
    <row r="291" spans="1:3" x14ac:dyDescent="0.2">
      <c r="C291" s="1" t="s">
        <v>507</v>
      </c>
    </row>
    <row r="293" spans="1:3" x14ac:dyDescent="0.2">
      <c r="A293" s="16">
        <v>16064</v>
      </c>
      <c r="B293" s="1" t="s">
        <v>64</v>
      </c>
      <c r="C293" s="1" t="s">
        <v>65</v>
      </c>
    </row>
    <row r="294" spans="1:3" x14ac:dyDescent="0.2">
      <c r="C294" s="1" t="s">
        <v>66</v>
      </c>
    </row>
    <row r="295" spans="1:3" x14ac:dyDescent="0.2">
      <c r="C295" s="1" t="s">
        <v>67</v>
      </c>
    </row>
    <row r="296" spans="1:3" x14ac:dyDescent="0.2">
      <c r="C296" s="1" t="s">
        <v>68</v>
      </c>
    </row>
    <row r="297" spans="1:3" x14ac:dyDescent="0.2">
      <c r="C297" s="19"/>
    </row>
    <row r="298" spans="1:3" x14ac:dyDescent="0.2">
      <c r="A298" s="13"/>
      <c r="B298" s="70" t="s">
        <v>512</v>
      </c>
      <c r="C298" s="15" t="s">
        <v>513</v>
      </c>
    </row>
    <row r="299" spans="1:3" x14ac:dyDescent="0.2">
      <c r="A299" s="13"/>
      <c r="B299" s="70"/>
      <c r="C299" s="15"/>
    </row>
    <row r="300" spans="1:3" x14ac:dyDescent="0.2">
      <c r="A300" s="16">
        <v>21010</v>
      </c>
      <c r="B300" s="1" t="s">
        <v>514</v>
      </c>
      <c r="C300" s="1" t="s">
        <v>515</v>
      </c>
    </row>
    <row r="301" spans="1:3" x14ac:dyDescent="0.2">
      <c r="C301" s="1" t="s">
        <v>516</v>
      </c>
    </row>
    <row r="302" spans="1:3" x14ac:dyDescent="0.2">
      <c r="C302" s="1" t="s">
        <v>517</v>
      </c>
    </row>
    <row r="303" spans="1:3" x14ac:dyDescent="0.2">
      <c r="C303" s="1" t="s">
        <v>518</v>
      </c>
    </row>
    <row r="305" spans="1:3" x14ac:dyDescent="0.2">
      <c r="A305" s="16">
        <v>21020</v>
      </c>
      <c r="B305" s="1" t="s">
        <v>519</v>
      </c>
      <c r="C305" s="1" t="s">
        <v>520</v>
      </c>
    </row>
    <row r="306" spans="1:3" x14ac:dyDescent="0.2">
      <c r="C306" s="1" t="s">
        <v>521</v>
      </c>
    </row>
    <row r="308" spans="1:3" x14ac:dyDescent="0.2">
      <c r="A308" s="16">
        <v>21030</v>
      </c>
      <c r="B308" s="1" t="s">
        <v>522</v>
      </c>
      <c r="C308" s="1" t="s">
        <v>523</v>
      </c>
    </row>
    <row r="309" spans="1:3" x14ac:dyDescent="0.2">
      <c r="C309" s="1" t="s">
        <v>524</v>
      </c>
    </row>
    <row r="311" spans="1:3" x14ac:dyDescent="0.2">
      <c r="A311" s="16">
        <v>21040</v>
      </c>
      <c r="B311" s="1" t="s">
        <v>525</v>
      </c>
      <c r="C311" s="1" t="s">
        <v>526</v>
      </c>
    </row>
    <row r="312" spans="1:3" x14ac:dyDescent="0.2">
      <c r="C312" s="1" t="s">
        <v>527</v>
      </c>
    </row>
    <row r="314" spans="1:3" x14ac:dyDescent="0.2">
      <c r="A314" s="16">
        <v>21050</v>
      </c>
      <c r="B314" s="1" t="s">
        <v>528</v>
      </c>
      <c r="C314" s="1" t="s">
        <v>529</v>
      </c>
    </row>
    <row r="315" spans="1:3" x14ac:dyDescent="0.2">
      <c r="C315" s="1" t="s">
        <v>530</v>
      </c>
    </row>
    <row r="317" spans="1:3" x14ac:dyDescent="0.2">
      <c r="A317" s="16">
        <v>21061</v>
      </c>
      <c r="B317" s="1" t="s">
        <v>531</v>
      </c>
      <c r="C317" s="1" t="s">
        <v>532</v>
      </c>
    </row>
    <row r="319" spans="1:3" x14ac:dyDescent="0.2">
      <c r="A319" s="16">
        <v>21081</v>
      </c>
      <c r="B319" s="1" t="s">
        <v>533</v>
      </c>
    </row>
    <row r="320" spans="1:3" x14ac:dyDescent="0.2">
      <c r="B320" s="1" t="s">
        <v>369</v>
      </c>
    </row>
    <row r="322" spans="1:3" x14ac:dyDescent="0.2">
      <c r="A322" s="13"/>
      <c r="B322" s="70" t="s">
        <v>534</v>
      </c>
      <c r="C322" s="14"/>
    </row>
    <row r="323" spans="1:3" x14ac:dyDescent="0.2">
      <c r="A323" s="13"/>
      <c r="B323" s="70"/>
      <c r="C323" s="14"/>
    </row>
    <row r="324" spans="1:3" x14ac:dyDescent="0.2">
      <c r="A324" s="16">
        <v>22010</v>
      </c>
      <c r="B324" s="1" t="s">
        <v>535</v>
      </c>
      <c r="C324" s="1" t="s">
        <v>536</v>
      </c>
    </row>
    <row r="325" spans="1:3" x14ac:dyDescent="0.2">
      <c r="C325" s="1" t="s">
        <v>537</v>
      </c>
    </row>
    <row r="326" spans="1:3" x14ac:dyDescent="0.2">
      <c r="C326" s="1" t="s">
        <v>538</v>
      </c>
    </row>
    <row r="328" spans="1:3" x14ac:dyDescent="0.2">
      <c r="A328" s="16">
        <v>22020</v>
      </c>
      <c r="B328" s="1" t="s">
        <v>539</v>
      </c>
      <c r="C328" s="1" t="s">
        <v>540</v>
      </c>
    </row>
    <row r="330" spans="1:3" x14ac:dyDescent="0.2">
      <c r="A330" s="16">
        <v>22030</v>
      </c>
      <c r="B330" s="1" t="s">
        <v>541</v>
      </c>
      <c r="C330" s="1" t="s">
        <v>542</v>
      </c>
    </row>
    <row r="331" spans="1:3" x14ac:dyDescent="0.2">
      <c r="C331" s="1" t="s">
        <v>543</v>
      </c>
    </row>
    <row r="332" spans="1:3" x14ac:dyDescent="0.2">
      <c r="A332" s="16">
        <v>22040</v>
      </c>
      <c r="B332" s="1" t="s">
        <v>69</v>
      </c>
      <c r="C332" s="1" t="s">
        <v>70</v>
      </c>
    </row>
    <row r="333" spans="1:3" x14ac:dyDescent="0.2">
      <c r="B333" s="1" t="s">
        <v>245</v>
      </c>
      <c r="C333" s="1" t="s">
        <v>71</v>
      </c>
    </row>
    <row r="335" spans="1:3" x14ac:dyDescent="0.2">
      <c r="A335" s="13"/>
      <c r="B335" s="70" t="s">
        <v>544</v>
      </c>
      <c r="C335" s="14"/>
    </row>
    <row r="336" spans="1:3" x14ac:dyDescent="0.2">
      <c r="A336" s="13"/>
      <c r="B336" s="70"/>
      <c r="C336" s="14"/>
    </row>
    <row r="337" spans="1:2" x14ac:dyDescent="0.2">
      <c r="A337" s="74">
        <v>23110</v>
      </c>
      <c r="B337" s="19" t="s">
        <v>545</v>
      </c>
    </row>
    <row r="338" spans="1:2" x14ac:dyDescent="0.2">
      <c r="A338" s="19"/>
      <c r="B338" s="19"/>
    </row>
    <row r="339" spans="1:2" x14ac:dyDescent="0.2">
      <c r="A339" s="74">
        <v>23181</v>
      </c>
      <c r="B339" s="19" t="s">
        <v>550</v>
      </c>
    </row>
    <row r="340" spans="1:2" x14ac:dyDescent="0.2">
      <c r="A340" s="19"/>
      <c r="B340" s="19"/>
    </row>
    <row r="341" spans="1:2" x14ac:dyDescent="0.2">
      <c r="A341" s="74">
        <v>23182</v>
      </c>
      <c r="B341" s="19" t="s">
        <v>551</v>
      </c>
    </row>
    <row r="342" spans="1:2" x14ac:dyDescent="0.2">
      <c r="A342" s="19"/>
      <c r="B342" s="19"/>
    </row>
    <row r="343" spans="1:2" x14ac:dyDescent="0.2">
      <c r="A343" s="74">
        <v>23183</v>
      </c>
      <c r="B343" s="19" t="s">
        <v>888</v>
      </c>
    </row>
    <row r="344" spans="1:2" x14ac:dyDescent="0.2">
      <c r="A344" s="19"/>
      <c r="B344" s="19"/>
    </row>
    <row r="345" spans="1:2" x14ac:dyDescent="0.2">
      <c r="A345" s="74">
        <v>23210</v>
      </c>
      <c r="B345" s="19" t="s">
        <v>889</v>
      </c>
    </row>
    <row r="346" spans="1:2" x14ac:dyDescent="0.2">
      <c r="A346" s="74"/>
      <c r="B346" s="19" t="s">
        <v>890</v>
      </c>
    </row>
    <row r="347" spans="1:2" x14ac:dyDescent="0.2">
      <c r="A347" s="74"/>
      <c r="B347" s="19"/>
    </row>
    <row r="348" spans="1:2" x14ac:dyDescent="0.2">
      <c r="A348" s="74">
        <v>23220</v>
      </c>
      <c r="B348" s="19" t="s">
        <v>547</v>
      </c>
    </row>
    <row r="349" spans="1:2" x14ac:dyDescent="0.2">
      <c r="A349" s="74"/>
      <c r="B349" s="19"/>
    </row>
    <row r="350" spans="1:2" x14ac:dyDescent="0.2">
      <c r="A350" s="74">
        <v>23230</v>
      </c>
      <c r="B350" s="19" t="s">
        <v>549</v>
      </c>
    </row>
    <row r="351" spans="1:2" x14ac:dyDescent="0.2">
      <c r="A351" s="74"/>
      <c r="B351" s="19"/>
    </row>
    <row r="352" spans="1:2" x14ac:dyDescent="0.2">
      <c r="A352" s="74">
        <v>23240</v>
      </c>
      <c r="B352" s="19" t="s">
        <v>891</v>
      </c>
    </row>
    <row r="353" spans="1:2" x14ac:dyDescent="0.2">
      <c r="A353" s="74"/>
      <c r="B353" s="19"/>
    </row>
    <row r="354" spans="1:2" x14ac:dyDescent="0.2">
      <c r="A354" s="74">
        <v>23250</v>
      </c>
      <c r="B354" s="19" t="s">
        <v>892</v>
      </c>
    </row>
    <row r="355" spans="1:2" x14ac:dyDescent="0.2">
      <c r="A355" s="74"/>
      <c r="B355" s="19"/>
    </row>
    <row r="356" spans="1:2" x14ac:dyDescent="0.2">
      <c r="A356" s="74">
        <v>23260</v>
      </c>
      <c r="B356" s="19" t="s">
        <v>548</v>
      </c>
    </row>
    <row r="357" spans="1:2" x14ac:dyDescent="0.2">
      <c r="A357" s="74"/>
      <c r="B357" s="19"/>
    </row>
    <row r="358" spans="1:2" x14ac:dyDescent="0.2">
      <c r="A358" s="74">
        <v>23270</v>
      </c>
      <c r="B358" s="19" t="s">
        <v>893</v>
      </c>
    </row>
    <row r="359" spans="1:2" x14ac:dyDescent="0.2">
      <c r="A359" s="74"/>
      <c r="B359" s="19"/>
    </row>
    <row r="360" spans="1:2" x14ac:dyDescent="0.2">
      <c r="A360" s="74">
        <v>23310</v>
      </c>
      <c r="B360" s="19" t="s">
        <v>894</v>
      </c>
    </row>
    <row r="361" spans="1:2" x14ac:dyDescent="0.2">
      <c r="A361" s="74"/>
      <c r="B361" s="19" t="s">
        <v>895</v>
      </c>
    </row>
    <row r="362" spans="1:2" x14ac:dyDescent="0.2">
      <c r="A362" s="74"/>
      <c r="B362" s="19"/>
    </row>
    <row r="363" spans="1:2" x14ac:dyDescent="0.2">
      <c r="A363" s="74">
        <v>23320</v>
      </c>
      <c r="B363" s="19" t="s">
        <v>896</v>
      </c>
    </row>
    <row r="364" spans="1:2" x14ac:dyDescent="0.2">
      <c r="A364" s="74"/>
      <c r="B364" s="19"/>
    </row>
    <row r="365" spans="1:2" x14ac:dyDescent="0.2">
      <c r="A365" s="74">
        <v>23330</v>
      </c>
      <c r="B365" s="19" t="s">
        <v>897</v>
      </c>
    </row>
    <row r="366" spans="1:2" x14ac:dyDescent="0.2">
      <c r="A366" s="74"/>
      <c r="B366" s="19"/>
    </row>
    <row r="367" spans="1:2" x14ac:dyDescent="0.2">
      <c r="A367" s="74">
        <v>23340</v>
      </c>
      <c r="B367" s="19" t="s">
        <v>898</v>
      </c>
    </row>
    <row r="368" spans="1:2" x14ac:dyDescent="0.2">
      <c r="A368" s="74"/>
      <c r="B368" s="19"/>
    </row>
    <row r="369" spans="1:2" x14ac:dyDescent="0.2">
      <c r="A369" s="74">
        <v>23350</v>
      </c>
      <c r="B369" s="19" t="s">
        <v>899</v>
      </c>
    </row>
    <row r="370" spans="1:2" x14ac:dyDescent="0.2">
      <c r="A370" s="74"/>
      <c r="B370" s="19" t="s">
        <v>900</v>
      </c>
    </row>
    <row r="371" spans="1:2" x14ac:dyDescent="0.2">
      <c r="A371" s="74"/>
      <c r="B371" s="19"/>
    </row>
    <row r="372" spans="1:2" x14ac:dyDescent="0.2">
      <c r="A372" s="74">
        <v>23360</v>
      </c>
      <c r="B372" s="19" t="s">
        <v>901</v>
      </c>
    </row>
    <row r="373" spans="1:2" x14ac:dyDescent="0.2">
      <c r="A373" s="74"/>
      <c r="B373" s="19" t="s">
        <v>902</v>
      </c>
    </row>
    <row r="374" spans="1:2" x14ac:dyDescent="0.2">
      <c r="A374" s="74"/>
      <c r="B374" s="19"/>
    </row>
    <row r="375" spans="1:2" x14ac:dyDescent="0.2">
      <c r="A375" s="74">
        <v>23410</v>
      </c>
      <c r="B375" s="19" t="s">
        <v>903</v>
      </c>
    </row>
    <row r="376" spans="1:2" x14ac:dyDescent="0.2">
      <c r="A376" s="74"/>
      <c r="B376" s="19"/>
    </row>
    <row r="377" spans="1:2" x14ac:dyDescent="0.2">
      <c r="A377" s="74">
        <v>23510</v>
      </c>
      <c r="B377" s="19" t="s">
        <v>904</v>
      </c>
    </row>
    <row r="378" spans="1:2" x14ac:dyDescent="0.2">
      <c r="A378" s="74"/>
      <c r="B378" s="19"/>
    </row>
    <row r="379" spans="1:2" x14ac:dyDescent="0.2">
      <c r="A379" s="74">
        <v>23610</v>
      </c>
      <c r="B379" s="19" t="s">
        <v>905</v>
      </c>
    </row>
    <row r="380" spans="1:2" x14ac:dyDescent="0.2">
      <c r="A380" s="74"/>
      <c r="B380" s="19"/>
    </row>
    <row r="381" spans="1:2" x14ac:dyDescent="0.2">
      <c r="A381" s="74">
        <v>23620</v>
      </c>
      <c r="B381" s="19" t="s">
        <v>906</v>
      </c>
    </row>
    <row r="382" spans="1:2" x14ac:dyDescent="0.2">
      <c r="A382" s="74"/>
      <c r="B382" s="19"/>
    </row>
    <row r="383" spans="1:2" x14ac:dyDescent="0.2">
      <c r="A383" s="74">
        <v>23630</v>
      </c>
      <c r="B383" s="19" t="s">
        <v>907</v>
      </c>
    </row>
    <row r="384" spans="1:2" x14ac:dyDescent="0.2">
      <c r="A384" s="74"/>
      <c r="B384" s="19"/>
    </row>
    <row r="385" spans="1:3" x14ac:dyDescent="0.2">
      <c r="A385" s="74">
        <v>23640</v>
      </c>
      <c r="B385" s="19" t="s">
        <v>546</v>
      </c>
    </row>
    <row r="387" spans="1:3" x14ac:dyDescent="0.2">
      <c r="B387" s="72" t="s">
        <v>552</v>
      </c>
      <c r="C387" s="72"/>
    </row>
    <row r="388" spans="1:3" x14ac:dyDescent="0.2">
      <c r="B388" s="72" t="s">
        <v>553</v>
      </c>
      <c r="C388" s="72"/>
    </row>
    <row r="390" spans="1:3" x14ac:dyDescent="0.2">
      <c r="A390" s="13"/>
      <c r="B390" s="70" t="s">
        <v>554</v>
      </c>
      <c r="C390" s="14"/>
    </row>
    <row r="391" spans="1:3" x14ac:dyDescent="0.2">
      <c r="A391" s="13"/>
      <c r="B391" s="14"/>
      <c r="C391" s="14"/>
    </row>
    <row r="392" spans="1:3" x14ac:dyDescent="0.2">
      <c r="A392" s="16">
        <v>24010</v>
      </c>
      <c r="B392" s="1" t="s">
        <v>555</v>
      </c>
      <c r="C392" s="1" t="s">
        <v>556</v>
      </c>
    </row>
    <row r="393" spans="1:3" x14ac:dyDescent="0.2">
      <c r="C393" s="1" t="s">
        <v>557</v>
      </c>
    </row>
    <row r="395" spans="1:3" x14ac:dyDescent="0.2">
      <c r="A395" s="16">
        <v>24020</v>
      </c>
      <c r="B395" s="1" t="s">
        <v>558</v>
      </c>
      <c r="C395" s="1" t="s">
        <v>756</v>
      </c>
    </row>
    <row r="397" spans="1:3" x14ac:dyDescent="0.2">
      <c r="A397" s="16">
        <v>24030</v>
      </c>
      <c r="B397" s="1" t="s">
        <v>757</v>
      </c>
      <c r="C397" s="1" t="s">
        <v>758</v>
      </c>
    </row>
    <row r="398" spans="1:3" x14ac:dyDescent="0.2">
      <c r="C398" s="1" t="s">
        <v>759</v>
      </c>
    </row>
    <row r="400" spans="1:3" x14ac:dyDescent="0.2">
      <c r="A400" s="16">
        <v>24040</v>
      </c>
      <c r="B400" s="1" t="s">
        <v>760</v>
      </c>
      <c r="C400" s="1" t="s">
        <v>0</v>
      </c>
    </row>
    <row r="401" spans="1:3" x14ac:dyDescent="0.2">
      <c r="B401" s="1" t="s">
        <v>1</v>
      </c>
    </row>
    <row r="403" spans="1:3" x14ac:dyDescent="0.2">
      <c r="A403" s="16">
        <v>24081</v>
      </c>
      <c r="B403" s="1" t="s">
        <v>2</v>
      </c>
    </row>
    <row r="404" spans="1:3" x14ac:dyDescent="0.2">
      <c r="B404" s="1" t="s">
        <v>3</v>
      </c>
    </row>
    <row r="406" spans="1:3" x14ac:dyDescent="0.2">
      <c r="A406" s="13"/>
      <c r="B406" s="70" t="s">
        <v>4</v>
      </c>
      <c r="C406" s="14"/>
    </row>
    <row r="407" spans="1:3" x14ac:dyDescent="0.2">
      <c r="A407" s="13"/>
      <c r="B407" s="14"/>
      <c r="C407" s="14"/>
    </row>
    <row r="408" spans="1:3" x14ac:dyDescent="0.2">
      <c r="A408" s="16">
        <v>25010</v>
      </c>
      <c r="B408" s="1" t="s">
        <v>5</v>
      </c>
      <c r="C408" s="1" t="s">
        <v>6</v>
      </c>
    </row>
    <row r="409" spans="1:3" x14ac:dyDescent="0.2">
      <c r="C409" s="1" t="s">
        <v>7</v>
      </c>
    </row>
    <row r="410" spans="1:3" x14ac:dyDescent="0.2">
      <c r="C410" s="1" t="s">
        <v>8</v>
      </c>
    </row>
    <row r="411" spans="1:3" x14ac:dyDescent="0.2">
      <c r="C411" s="1" t="s">
        <v>9</v>
      </c>
    </row>
    <row r="412" spans="1:3" x14ac:dyDescent="0.2">
      <c r="C412" s="1" t="s">
        <v>10</v>
      </c>
    </row>
    <row r="413" spans="1:3" x14ac:dyDescent="0.2">
      <c r="C413" s="1" t="s">
        <v>11</v>
      </c>
    </row>
    <row r="414" spans="1:3" x14ac:dyDescent="0.2">
      <c r="C414" s="1" t="s">
        <v>12</v>
      </c>
    </row>
    <row r="416" spans="1:3" x14ac:dyDescent="0.2">
      <c r="A416" s="16">
        <v>25020</v>
      </c>
      <c r="B416" s="1" t="s">
        <v>13</v>
      </c>
      <c r="C416" s="1" t="s">
        <v>14</v>
      </c>
    </row>
    <row r="417" spans="1:3" x14ac:dyDescent="0.2">
      <c r="C417" s="1" t="s">
        <v>15</v>
      </c>
    </row>
    <row r="418" spans="1:3" x14ac:dyDescent="0.2">
      <c r="C418" s="1" t="s">
        <v>16</v>
      </c>
    </row>
    <row r="420" spans="1:3" x14ac:dyDescent="0.2">
      <c r="A420" s="13"/>
      <c r="B420" s="70" t="s">
        <v>17</v>
      </c>
      <c r="C420" s="14"/>
    </row>
    <row r="421" spans="1:3" x14ac:dyDescent="0.2">
      <c r="A421" s="13"/>
      <c r="B421" s="14"/>
      <c r="C421" s="14"/>
    </row>
    <row r="422" spans="1:3" x14ac:dyDescent="0.2">
      <c r="A422" s="16">
        <v>31110</v>
      </c>
      <c r="B422" s="1" t="s">
        <v>18</v>
      </c>
      <c r="C422" s="1" t="s">
        <v>19</v>
      </c>
    </row>
    <row r="423" spans="1:3" x14ac:dyDescent="0.2">
      <c r="C423" s="1" t="s">
        <v>20</v>
      </c>
    </row>
    <row r="424" spans="1:3" x14ac:dyDescent="0.2">
      <c r="C424" s="1" t="s">
        <v>21</v>
      </c>
    </row>
    <row r="426" spans="1:3" x14ac:dyDescent="0.2">
      <c r="A426" s="16">
        <v>31120</v>
      </c>
      <c r="B426" s="1" t="s">
        <v>22</v>
      </c>
      <c r="C426" s="1" t="s">
        <v>23</v>
      </c>
    </row>
    <row r="428" spans="1:3" x14ac:dyDescent="0.2">
      <c r="A428" s="16">
        <v>31130</v>
      </c>
      <c r="B428" s="1" t="s">
        <v>24</v>
      </c>
      <c r="C428" s="1" t="s">
        <v>90</v>
      </c>
    </row>
    <row r="429" spans="1:3" x14ac:dyDescent="0.2">
      <c r="C429" s="1" t="s">
        <v>91</v>
      </c>
    </row>
    <row r="430" spans="1:3" x14ac:dyDescent="0.2">
      <c r="C430" s="1" t="s">
        <v>92</v>
      </c>
    </row>
    <row r="431" spans="1:3" x14ac:dyDescent="0.2">
      <c r="C431" s="1" t="s">
        <v>93</v>
      </c>
    </row>
    <row r="433" spans="1:3" x14ac:dyDescent="0.2">
      <c r="A433" s="16">
        <v>31140</v>
      </c>
      <c r="B433" s="1" t="s">
        <v>94</v>
      </c>
      <c r="C433" s="1" t="s">
        <v>95</v>
      </c>
    </row>
    <row r="434" spans="1:3" x14ac:dyDescent="0.2">
      <c r="C434" s="1" t="s">
        <v>96</v>
      </c>
    </row>
    <row r="436" spans="1:3" x14ac:dyDescent="0.2">
      <c r="A436" s="16">
        <v>31150</v>
      </c>
      <c r="B436" s="1" t="s">
        <v>97</v>
      </c>
      <c r="C436" s="1" t="s">
        <v>98</v>
      </c>
    </row>
    <row r="437" spans="1:3" x14ac:dyDescent="0.2">
      <c r="C437" s="1" t="s">
        <v>245</v>
      </c>
    </row>
    <row r="439" spans="1:3" x14ac:dyDescent="0.2">
      <c r="A439" s="16">
        <v>31161</v>
      </c>
      <c r="B439" s="1" t="s">
        <v>99</v>
      </c>
      <c r="C439" s="1" t="s">
        <v>100</v>
      </c>
    </row>
    <row r="440" spans="1:3" x14ac:dyDescent="0.2">
      <c r="C440" s="1" t="s">
        <v>101</v>
      </c>
    </row>
    <row r="441" spans="1:3" x14ac:dyDescent="0.2">
      <c r="C441" s="1" t="s">
        <v>102</v>
      </c>
    </row>
    <row r="443" spans="1:3" x14ac:dyDescent="0.2">
      <c r="A443" s="16">
        <v>31162</v>
      </c>
      <c r="B443" s="1" t="s">
        <v>103</v>
      </c>
      <c r="C443" s="1" t="s">
        <v>104</v>
      </c>
    </row>
    <row r="444" spans="1:3" x14ac:dyDescent="0.2">
      <c r="B444" s="1" t="s">
        <v>105</v>
      </c>
      <c r="C444" s="1" t="s">
        <v>106</v>
      </c>
    </row>
    <row r="446" spans="1:3" x14ac:dyDescent="0.2">
      <c r="A446" s="16">
        <v>31163</v>
      </c>
      <c r="B446" s="1" t="s">
        <v>107</v>
      </c>
      <c r="C446" s="1" t="s">
        <v>108</v>
      </c>
    </row>
    <row r="448" spans="1:3" x14ac:dyDescent="0.2">
      <c r="A448" s="16">
        <v>31164</v>
      </c>
      <c r="B448" s="1" t="s">
        <v>109</v>
      </c>
      <c r="C448" s="1" t="s">
        <v>110</v>
      </c>
    </row>
    <row r="450" spans="1:3" x14ac:dyDescent="0.2">
      <c r="A450" s="16">
        <v>31165</v>
      </c>
      <c r="B450" s="1" t="s">
        <v>111</v>
      </c>
      <c r="C450" s="1" t="s">
        <v>112</v>
      </c>
    </row>
    <row r="451" spans="1:3" x14ac:dyDescent="0.2">
      <c r="B451" s="1" t="s">
        <v>113</v>
      </c>
      <c r="C451" s="1" t="s">
        <v>114</v>
      </c>
    </row>
    <row r="452" spans="1:3" x14ac:dyDescent="0.2">
      <c r="C452" s="1" t="s">
        <v>115</v>
      </c>
    </row>
    <row r="454" spans="1:3" x14ac:dyDescent="0.2">
      <c r="A454" s="16">
        <v>31166</v>
      </c>
      <c r="B454" s="1" t="s">
        <v>117</v>
      </c>
      <c r="C454" s="1" t="s">
        <v>118</v>
      </c>
    </row>
    <row r="456" spans="1:3" x14ac:dyDescent="0.2">
      <c r="A456" s="16">
        <v>31181</v>
      </c>
      <c r="B456" s="1" t="s">
        <v>116</v>
      </c>
    </row>
    <row r="458" spans="1:3" x14ac:dyDescent="0.2">
      <c r="A458" s="16">
        <v>31182</v>
      </c>
      <c r="B458" s="1" t="s">
        <v>119</v>
      </c>
      <c r="C458" s="1" t="s">
        <v>120</v>
      </c>
    </row>
    <row r="459" spans="1:3" x14ac:dyDescent="0.2">
      <c r="C459" s="1" t="s">
        <v>72</v>
      </c>
    </row>
    <row r="460" spans="1:3" x14ac:dyDescent="0.2">
      <c r="C460" s="1" t="s">
        <v>73</v>
      </c>
    </row>
    <row r="462" spans="1:3" x14ac:dyDescent="0.2">
      <c r="A462" s="16">
        <v>31191</v>
      </c>
      <c r="B462" s="1" t="s">
        <v>121</v>
      </c>
      <c r="C462" s="1" t="s">
        <v>122</v>
      </c>
    </row>
    <row r="463" spans="1:3" x14ac:dyDescent="0.2">
      <c r="C463" s="1" t="s">
        <v>150</v>
      </c>
    </row>
    <row r="465" spans="1:3" x14ac:dyDescent="0.2">
      <c r="A465" s="16">
        <v>31192</v>
      </c>
      <c r="B465" s="1" t="s">
        <v>151</v>
      </c>
      <c r="C465" s="1" t="s">
        <v>152</v>
      </c>
    </row>
    <row r="466" spans="1:3" x14ac:dyDescent="0.2">
      <c r="B466" s="1" t="s">
        <v>153</v>
      </c>
      <c r="C466" s="1" t="s">
        <v>154</v>
      </c>
    </row>
    <row r="467" spans="1:3" x14ac:dyDescent="0.2">
      <c r="C467" s="1" t="s">
        <v>155</v>
      </c>
    </row>
    <row r="469" spans="1:3" x14ac:dyDescent="0.2">
      <c r="A469" s="16">
        <v>31193</v>
      </c>
      <c r="B469" s="1" t="s">
        <v>156</v>
      </c>
      <c r="C469" s="1" t="s">
        <v>157</v>
      </c>
    </row>
    <row r="471" spans="1:3" x14ac:dyDescent="0.2">
      <c r="A471" s="16">
        <v>31194</v>
      </c>
      <c r="B471" s="1" t="s">
        <v>158</v>
      </c>
      <c r="C471" s="1" t="s">
        <v>159</v>
      </c>
    </row>
    <row r="473" spans="1:3" x14ac:dyDescent="0.2">
      <c r="A473" s="16">
        <v>31195</v>
      </c>
      <c r="B473" s="1" t="s">
        <v>160</v>
      </c>
      <c r="C473" s="1" t="s">
        <v>161</v>
      </c>
    </row>
    <row r="475" spans="1:3" x14ac:dyDescent="0.2">
      <c r="A475" s="13"/>
      <c r="B475" s="70" t="s">
        <v>162</v>
      </c>
      <c r="C475" s="14"/>
    </row>
    <row r="476" spans="1:3" x14ac:dyDescent="0.2">
      <c r="A476" s="13"/>
      <c r="B476" s="14"/>
      <c r="C476" s="14"/>
    </row>
    <row r="477" spans="1:3" x14ac:dyDescent="0.2">
      <c r="A477" s="16">
        <v>31210</v>
      </c>
      <c r="B477" s="1" t="s">
        <v>163</v>
      </c>
      <c r="C477" s="1" t="s">
        <v>164</v>
      </c>
    </row>
    <row r="478" spans="1:3" x14ac:dyDescent="0.2">
      <c r="C478" s="1" t="s">
        <v>165</v>
      </c>
    </row>
    <row r="479" spans="1:3" x14ac:dyDescent="0.2">
      <c r="C479" s="1" t="s">
        <v>166</v>
      </c>
    </row>
    <row r="481" spans="1:3" x14ac:dyDescent="0.2">
      <c r="A481" s="16">
        <v>31220</v>
      </c>
      <c r="B481" s="1" t="s">
        <v>167</v>
      </c>
      <c r="C481" s="1" t="s">
        <v>559</v>
      </c>
    </row>
    <row r="482" spans="1:3" x14ac:dyDescent="0.2">
      <c r="C482" s="1" t="s">
        <v>560</v>
      </c>
    </row>
    <row r="483" spans="1:3" x14ac:dyDescent="0.2">
      <c r="C483" s="1" t="s">
        <v>561</v>
      </c>
    </row>
    <row r="485" spans="1:3" x14ac:dyDescent="0.2">
      <c r="A485" s="16">
        <v>31261</v>
      </c>
      <c r="B485" s="1" t="s">
        <v>562</v>
      </c>
      <c r="C485" s="1" t="s">
        <v>563</v>
      </c>
    </row>
    <row r="486" spans="1:3" x14ac:dyDescent="0.2">
      <c r="C486" s="1" t="s">
        <v>564</v>
      </c>
    </row>
    <row r="488" spans="1:3" x14ac:dyDescent="0.2">
      <c r="A488" s="16">
        <v>31281</v>
      </c>
      <c r="B488" s="1" t="s">
        <v>565</v>
      </c>
    </row>
    <row r="490" spans="1:3" x14ac:dyDescent="0.2">
      <c r="A490" s="16">
        <v>31282</v>
      </c>
      <c r="B490" s="1" t="s">
        <v>566</v>
      </c>
      <c r="C490" s="1" t="s">
        <v>567</v>
      </c>
    </row>
    <row r="491" spans="1:3" x14ac:dyDescent="0.2">
      <c r="C491" s="1" t="s">
        <v>568</v>
      </c>
    </row>
    <row r="493" spans="1:3" x14ac:dyDescent="0.2">
      <c r="A493" s="16">
        <v>31291</v>
      </c>
      <c r="B493" s="1" t="s">
        <v>569</v>
      </c>
    </row>
    <row r="495" spans="1:3" x14ac:dyDescent="0.2">
      <c r="A495" s="13"/>
      <c r="B495" s="70" t="s">
        <v>570</v>
      </c>
      <c r="C495" s="14"/>
    </row>
    <row r="496" spans="1:3" x14ac:dyDescent="0.2">
      <c r="A496" s="13"/>
      <c r="B496" s="14"/>
      <c r="C496" s="14"/>
    </row>
    <row r="497" spans="1:3" x14ac:dyDescent="0.2">
      <c r="A497" s="16">
        <v>31310</v>
      </c>
      <c r="B497" s="1" t="s">
        <v>571</v>
      </c>
      <c r="C497" s="1" t="s">
        <v>572</v>
      </c>
    </row>
    <row r="498" spans="1:3" x14ac:dyDescent="0.2">
      <c r="C498" s="1" t="s">
        <v>573</v>
      </c>
    </row>
    <row r="499" spans="1:3" x14ac:dyDescent="0.2">
      <c r="C499" s="1" t="s">
        <v>574</v>
      </c>
    </row>
    <row r="500" spans="1:3" x14ac:dyDescent="0.2">
      <c r="C500" s="1" t="s">
        <v>575</v>
      </c>
    </row>
    <row r="502" spans="1:3" x14ac:dyDescent="0.2">
      <c r="A502" s="16">
        <v>31320</v>
      </c>
      <c r="B502" s="1" t="s">
        <v>576</v>
      </c>
      <c r="C502" s="1" t="s">
        <v>577</v>
      </c>
    </row>
    <row r="503" spans="1:3" x14ac:dyDescent="0.2">
      <c r="C503" s="1" t="s">
        <v>578</v>
      </c>
    </row>
    <row r="505" spans="1:3" x14ac:dyDescent="0.2">
      <c r="A505" s="16">
        <v>31381</v>
      </c>
      <c r="B505" s="1" t="s">
        <v>579</v>
      </c>
    </row>
    <row r="507" spans="1:3" x14ac:dyDescent="0.2">
      <c r="A507" s="16">
        <v>31382</v>
      </c>
      <c r="B507" s="1" t="s">
        <v>580</v>
      </c>
      <c r="C507" s="1" t="s">
        <v>581</v>
      </c>
    </row>
    <row r="509" spans="1:3" x14ac:dyDescent="0.2">
      <c r="A509" s="16">
        <v>31391</v>
      </c>
      <c r="B509" s="1" t="s">
        <v>582</v>
      </c>
      <c r="C509" s="1" t="s">
        <v>583</v>
      </c>
    </row>
    <row r="511" spans="1:3" x14ac:dyDescent="0.2">
      <c r="A511" s="13"/>
      <c r="B511" s="70" t="s">
        <v>584</v>
      </c>
      <c r="C511" s="14"/>
    </row>
    <row r="512" spans="1:3" x14ac:dyDescent="0.2">
      <c r="A512" s="13"/>
      <c r="B512" s="14"/>
      <c r="C512" s="14"/>
    </row>
    <row r="513" spans="1:3" x14ac:dyDescent="0.2">
      <c r="A513" s="16">
        <v>32110</v>
      </c>
      <c r="B513" s="1" t="s">
        <v>585</v>
      </c>
      <c r="C513" s="1" t="s">
        <v>586</v>
      </c>
    </row>
    <row r="514" spans="1:3" x14ac:dyDescent="0.2">
      <c r="C514" s="1" t="s">
        <v>587</v>
      </c>
    </row>
    <row r="515" spans="1:3" x14ac:dyDescent="0.2">
      <c r="C515" s="1" t="s">
        <v>588</v>
      </c>
    </row>
    <row r="517" spans="1:3" x14ac:dyDescent="0.2">
      <c r="A517" s="16">
        <v>32120</v>
      </c>
      <c r="B517" s="1" t="s">
        <v>589</v>
      </c>
      <c r="C517" s="1" t="s">
        <v>590</v>
      </c>
    </row>
    <row r="519" spans="1:3" x14ac:dyDescent="0.2">
      <c r="A519" s="16">
        <v>32130</v>
      </c>
      <c r="B519" s="1" t="s">
        <v>591</v>
      </c>
      <c r="C519" s="1" t="s">
        <v>592</v>
      </c>
    </row>
    <row r="520" spans="1:3" x14ac:dyDescent="0.2">
      <c r="B520" s="1" t="s">
        <v>593</v>
      </c>
      <c r="C520" s="1" t="s">
        <v>594</v>
      </c>
    </row>
    <row r="522" spans="1:3" x14ac:dyDescent="0.2">
      <c r="A522" s="16">
        <v>32140</v>
      </c>
      <c r="B522" s="1" t="s">
        <v>595</v>
      </c>
    </row>
    <row r="524" spans="1:3" x14ac:dyDescent="0.2">
      <c r="A524" s="16">
        <v>32161</v>
      </c>
      <c r="B524" s="1" t="s">
        <v>596</v>
      </c>
      <c r="C524" s="1" t="s">
        <v>597</v>
      </c>
    </row>
    <row r="525" spans="1:3" x14ac:dyDescent="0.2">
      <c r="C525" s="1" t="s">
        <v>598</v>
      </c>
    </row>
    <row r="526" spans="1:3" x14ac:dyDescent="0.2">
      <c r="C526" s="1" t="s">
        <v>599</v>
      </c>
    </row>
    <row r="528" spans="1:3" x14ac:dyDescent="0.2">
      <c r="A528" s="16">
        <v>32162</v>
      </c>
      <c r="B528" s="1" t="s">
        <v>600</v>
      </c>
      <c r="C528" s="1" t="s">
        <v>601</v>
      </c>
    </row>
    <row r="530" spans="1:3" x14ac:dyDescent="0.2">
      <c r="A530" s="16">
        <v>32163</v>
      </c>
      <c r="B530" s="1" t="s">
        <v>602</v>
      </c>
      <c r="C530" s="1" t="s">
        <v>603</v>
      </c>
    </row>
    <row r="532" spans="1:3" x14ac:dyDescent="0.2">
      <c r="A532" s="16">
        <v>32164</v>
      </c>
      <c r="B532" s="1" t="s">
        <v>604</v>
      </c>
      <c r="C532" s="1" t="s">
        <v>605</v>
      </c>
    </row>
    <row r="533" spans="1:3" x14ac:dyDescent="0.2">
      <c r="C533" s="1" t="s">
        <v>606</v>
      </c>
    </row>
    <row r="535" spans="1:3" x14ac:dyDescent="0.2">
      <c r="A535" s="16">
        <v>32165</v>
      </c>
      <c r="B535" s="1" t="s">
        <v>607</v>
      </c>
    </row>
    <row r="537" spans="1:3" x14ac:dyDescent="0.2">
      <c r="A537" s="16">
        <v>32166</v>
      </c>
      <c r="B537" s="1" t="s">
        <v>608</v>
      </c>
    </row>
    <row r="539" spans="1:3" ht="9" customHeight="1" x14ac:dyDescent="0.2">
      <c r="A539" s="16">
        <v>32167</v>
      </c>
      <c r="B539" s="1" t="s">
        <v>609</v>
      </c>
      <c r="C539" s="1" t="s">
        <v>610</v>
      </c>
    </row>
    <row r="541" spans="1:3" x14ac:dyDescent="0.2">
      <c r="A541" s="16">
        <v>32168</v>
      </c>
      <c r="B541" s="1" t="s">
        <v>611</v>
      </c>
      <c r="C541" s="1" t="s">
        <v>612</v>
      </c>
    </row>
    <row r="542" spans="1:3" x14ac:dyDescent="0.2">
      <c r="C542" s="1" t="s">
        <v>613</v>
      </c>
    </row>
    <row r="544" spans="1:3" x14ac:dyDescent="0.2">
      <c r="A544" s="16">
        <v>32169</v>
      </c>
      <c r="B544" s="1" t="s">
        <v>614</v>
      </c>
      <c r="C544" s="1" t="s">
        <v>615</v>
      </c>
    </row>
    <row r="546" spans="1:3" x14ac:dyDescent="0.2">
      <c r="A546" s="16">
        <v>32170</v>
      </c>
      <c r="B546" s="1" t="s">
        <v>616</v>
      </c>
    </row>
    <row r="548" spans="1:3" x14ac:dyDescent="0.2">
      <c r="A548" s="16">
        <v>32171</v>
      </c>
      <c r="B548" s="1" t="s">
        <v>617</v>
      </c>
      <c r="C548" s="1" t="s">
        <v>618</v>
      </c>
    </row>
    <row r="550" spans="1:3" x14ac:dyDescent="0.2">
      <c r="A550" s="16">
        <v>32172</v>
      </c>
      <c r="B550" s="1" t="s">
        <v>619</v>
      </c>
      <c r="C550" s="1" t="s">
        <v>620</v>
      </c>
    </row>
    <row r="551" spans="1:3" x14ac:dyDescent="0.2">
      <c r="C551" s="1" t="s">
        <v>621</v>
      </c>
    </row>
    <row r="552" spans="1:3" x14ac:dyDescent="0.2">
      <c r="C552" s="1" t="s">
        <v>622</v>
      </c>
    </row>
    <row r="554" spans="1:3" x14ac:dyDescent="0.2">
      <c r="A554" s="16">
        <v>32182</v>
      </c>
      <c r="B554" s="1" t="s">
        <v>623</v>
      </c>
      <c r="C554" s="1" t="s">
        <v>624</v>
      </c>
    </row>
    <row r="555" spans="1:3" x14ac:dyDescent="0.2">
      <c r="C555" s="1" t="s">
        <v>625</v>
      </c>
    </row>
    <row r="557" spans="1:3" x14ac:dyDescent="0.2">
      <c r="B557" s="72" t="s">
        <v>626</v>
      </c>
      <c r="C557" s="72"/>
    </row>
    <row r="558" spans="1:3" x14ac:dyDescent="0.2">
      <c r="B558" s="72" t="s">
        <v>627</v>
      </c>
      <c r="C558" s="72"/>
    </row>
    <row r="560" spans="1:3" x14ac:dyDescent="0.2">
      <c r="A560" s="13"/>
      <c r="B560" s="70" t="s">
        <v>628</v>
      </c>
      <c r="C560" s="14"/>
    </row>
    <row r="561" spans="1:3" x14ac:dyDescent="0.2">
      <c r="A561" s="13"/>
      <c r="B561" s="70" t="s">
        <v>629</v>
      </c>
      <c r="C561" s="14"/>
    </row>
    <row r="562" spans="1:3" x14ac:dyDescent="0.2">
      <c r="A562" s="13"/>
      <c r="B562" s="70"/>
      <c r="C562" s="14"/>
    </row>
    <row r="563" spans="1:3" x14ac:dyDescent="0.2">
      <c r="B563" s="73"/>
    </row>
    <row r="564" spans="1:3" x14ac:dyDescent="0.2">
      <c r="A564" s="16">
        <v>32210</v>
      </c>
      <c r="B564" s="1" t="s">
        <v>630</v>
      </c>
      <c r="C564" s="1" t="s">
        <v>631</v>
      </c>
    </row>
    <row r="565" spans="1:3" x14ac:dyDescent="0.2">
      <c r="B565" s="1" t="s">
        <v>632</v>
      </c>
      <c r="C565" s="1" t="s">
        <v>633</v>
      </c>
    </row>
    <row r="566" spans="1:3" x14ac:dyDescent="0.2">
      <c r="C566" s="1" t="s">
        <v>634</v>
      </c>
    </row>
    <row r="567" spans="1:3" x14ac:dyDescent="0.2">
      <c r="C567" s="1" t="s">
        <v>635</v>
      </c>
    </row>
    <row r="569" spans="1:3" x14ac:dyDescent="0.2">
      <c r="A569" s="16">
        <v>32220</v>
      </c>
      <c r="B569" s="1" t="s">
        <v>636</v>
      </c>
      <c r="C569" s="1" t="s">
        <v>74</v>
      </c>
    </row>
    <row r="570" spans="1:3" x14ac:dyDescent="0.2">
      <c r="C570" s="1" t="s">
        <v>637</v>
      </c>
    </row>
    <row r="571" spans="1:3" x14ac:dyDescent="0.2">
      <c r="C571" s="1" t="s">
        <v>638</v>
      </c>
    </row>
    <row r="573" spans="1:3" x14ac:dyDescent="0.2">
      <c r="A573" s="16">
        <v>32261</v>
      </c>
      <c r="B573" s="1" t="s">
        <v>639</v>
      </c>
      <c r="C573" s="1" t="s">
        <v>640</v>
      </c>
    </row>
    <row r="575" spans="1:3" x14ac:dyDescent="0.2">
      <c r="A575" s="16">
        <v>32262</v>
      </c>
      <c r="B575" s="1" t="s">
        <v>641</v>
      </c>
      <c r="C575" s="1" t="s">
        <v>642</v>
      </c>
    </row>
    <row r="576" spans="1:3" x14ac:dyDescent="0.2">
      <c r="C576" s="1" t="s">
        <v>606</v>
      </c>
    </row>
    <row r="578" spans="1:3" x14ac:dyDescent="0.2">
      <c r="A578" s="16">
        <v>32263</v>
      </c>
      <c r="B578" s="1" t="s">
        <v>643</v>
      </c>
      <c r="C578" s="1" t="s">
        <v>644</v>
      </c>
    </row>
    <row r="580" spans="1:3" x14ac:dyDescent="0.2">
      <c r="A580" s="16">
        <v>32264</v>
      </c>
      <c r="B580" s="1" t="s">
        <v>645</v>
      </c>
      <c r="C580" s="1" t="s">
        <v>646</v>
      </c>
    </row>
    <row r="582" spans="1:3" x14ac:dyDescent="0.2">
      <c r="A582" s="16">
        <v>32265</v>
      </c>
      <c r="B582" s="1" t="s">
        <v>647</v>
      </c>
      <c r="C582" s="1" t="s">
        <v>648</v>
      </c>
    </row>
    <row r="584" spans="1:3" x14ac:dyDescent="0.2">
      <c r="A584" s="16">
        <v>32266</v>
      </c>
      <c r="B584" s="1" t="s">
        <v>649</v>
      </c>
      <c r="C584" s="1" t="s">
        <v>650</v>
      </c>
    </row>
    <row r="585" spans="1:3" x14ac:dyDescent="0.2">
      <c r="C585" s="1" t="s">
        <v>651</v>
      </c>
    </row>
    <row r="587" spans="1:3" x14ac:dyDescent="0.2">
      <c r="A587" s="16">
        <v>32267</v>
      </c>
      <c r="B587" s="1" t="s">
        <v>652</v>
      </c>
      <c r="C587" s="1" t="s">
        <v>653</v>
      </c>
    </row>
    <row r="589" spans="1:3" x14ac:dyDescent="0.2">
      <c r="A589" s="16">
        <v>32268</v>
      </c>
      <c r="B589" s="1" t="s">
        <v>654</v>
      </c>
      <c r="C589" s="1" t="s">
        <v>655</v>
      </c>
    </row>
    <row r="591" spans="1:3" x14ac:dyDescent="0.2">
      <c r="A591" s="13"/>
      <c r="B591" s="70" t="s">
        <v>656</v>
      </c>
      <c r="C591" s="14"/>
    </row>
    <row r="592" spans="1:3" x14ac:dyDescent="0.2">
      <c r="A592" s="13"/>
      <c r="B592" s="14"/>
      <c r="C592" s="14"/>
    </row>
    <row r="593" spans="1:3" x14ac:dyDescent="0.2">
      <c r="A593" s="16">
        <v>32310</v>
      </c>
      <c r="B593" s="1" t="s">
        <v>657</v>
      </c>
      <c r="C593" s="1" t="s">
        <v>658</v>
      </c>
    </row>
    <row r="594" spans="1:3" x14ac:dyDescent="0.2">
      <c r="C594" s="1" t="s">
        <v>659</v>
      </c>
    </row>
    <row r="596" spans="1:3" x14ac:dyDescent="0.2">
      <c r="A596" s="13"/>
      <c r="B596" s="70" t="s">
        <v>660</v>
      </c>
      <c r="C596" s="70"/>
    </row>
    <row r="597" spans="1:3" x14ac:dyDescent="0.2">
      <c r="A597" s="13"/>
      <c r="B597" s="14"/>
      <c r="C597" s="14"/>
    </row>
    <row r="598" spans="1:3" x14ac:dyDescent="0.2">
      <c r="A598" s="16">
        <v>33110</v>
      </c>
      <c r="B598" s="1" t="s">
        <v>661</v>
      </c>
      <c r="C598" s="1" t="s">
        <v>662</v>
      </c>
    </row>
    <row r="599" spans="1:3" x14ac:dyDescent="0.2">
      <c r="C599" s="1" t="s">
        <v>663</v>
      </c>
    </row>
    <row r="600" spans="1:3" x14ac:dyDescent="0.2">
      <c r="C600" s="1" t="s">
        <v>664</v>
      </c>
    </row>
    <row r="601" spans="1:3" x14ac:dyDescent="0.2">
      <c r="C601" s="1" t="s">
        <v>710</v>
      </c>
    </row>
    <row r="602" spans="1:3" x14ac:dyDescent="0.2">
      <c r="C602" s="1" t="s">
        <v>711</v>
      </c>
    </row>
    <row r="603" spans="1:3" x14ac:dyDescent="0.2">
      <c r="C603" s="1" t="s">
        <v>712</v>
      </c>
    </row>
    <row r="604" spans="1:3" x14ac:dyDescent="0.2">
      <c r="C604" s="1" t="s">
        <v>713</v>
      </c>
    </row>
    <row r="605" spans="1:3" x14ac:dyDescent="0.2">
      <c r="C605" s="1" t="s">
        <v>714</v>
      </c>
    </row>
    <row r="607" spans="1:3" x14ac:dyDescent="0.2">
      <c r="A607" s="16">
        <v>33120</v>
      </c>
      <c r="B607" s="1" t="s">
        <v>665</v>
      </c>
      <c r="C607" s="1" t="s">
        <v>666</v>
      </c>
    </row>
    <row r="608" spans="1:3" x14ac:dyDescent="0.2">
      <c r="C608" s="1" t="s">
        <v>667</v>
      </c>
    </row>
    <row r="609" spans="1:3" x14ac:dyDescent="0.2">
      <c r="C609" s="1" t="s">
        <v>668</v>
      </c>
    </row>
    <row r="611" spans="1:3" ht="8.25" customHeight="1" x14ac:dyDescent="0.2">
      <c r="A611" s="16">
        <v>33130</v>
      </c>
      <c r="B611" s="1" t="s">
        <v>669</v>
      </c>
      <c r="C611" s="1" t="s">
        <v>670</v>
      </c>
    </row>
    <row r="612" spans="1:3" x14ac:dyDescent="0.2">
      <c r="C612" s="1" t="s">
        <v>715</v>
      </c>
    </row>
    <row r="613" spans="1:3" x14ac:dyDescent="0.2">
      <c r="C613" s="1" t="s">
        <v>716</v>
      </c>
    </row>
    <row r="614" spans="1:3" x14ac:dyDescent="0.2">
      <c r="C614" s="1" t="s">
        <v>717</v>
      </c>
    </row>
    <row r="616" spans="1:3" x14ac:dyDescent="0.2">
      <c r="A616" s="16">
        <v>33140</v>
      </c>
      <c r="B616" s="1" t="s">
        <v>671</v>
      </c>
      <c r="C616" s="1" t="s">
        <v>672</v>
      </c>
    </row>
    <row r="617" spans="1:3" x14ac:dyDescent="0.2">
      <c r="C617" s="1" t="s">
        <v>673</v>
      </c>
    </row>
    <row r="618" spans="1:3" x14ac:dyDescent="0.2">
      <c r="C618" s="1" t="s">
        <v>674</v>
      </c>
    </row>
    <row r="620" spans="1:3" x14ac:dyDescent="0.2">
      <c r="A620" s="16">
        <v>33150</v>
      </c>
      <c r="B620" s="1" t="s">
        <v>718</v>
      </c>
      <c r="C620" s="1" t="s">
        <v>719</v>
      </c>
    </row>
    <row r="621" spans="1:3" x14ac:dyDescent="0.2">
      <c r="C621" s="1" t="s">
        <v>720</v>
      </c>
    </row>
    <row r="622" spans="1:3" x14ac:dyDescent="0.2">
      <c r="C622" s="1" t="s">
        <v>721</v>
      </c>
    </row>
    <row r="624" spans="1:3" x14ac:dyDescent="0.2">
      <c r="A624" s="16">
        <v>33181</v>
      </c>
      <c r="B624" s="1" t="s">
        <v>675</v>
      </c>
      <c r="C624" s="1" t="s">
        <v>676</v>
      </c>
    </row>
    <row r="625" spans="1:3" x14ac:dyDescent="0.2">
      <c r="C625" s="1" t="s">
        <v>677</v>
      </c>
    </row>
    <row r="627" spans="1:3" x14ac:dyDescent="0.2">
      <c r="A627" s="13"/>
      <c r="B627" s="70" t="s">
        <v>678</v>
      </c>
      <c r="C627" s="14"/>
    </row>
    <row r="628" spans="1:3" x14ac:dyDescent="0.2">
      <c r="A628" s="13"/>
      <c r="B628" s="14"/>
      <c r="C628" s="14"/>
    </row>
    <row r="629" spans="1:3" x14ac:dyDescent="0.2">
      <c r="A629" s="16">
        <v>33210</v>
      </c>
      <c r="B629" s="1" t="s">
        <v>679</v>
      </c>
    </row>
    <row r="631" spans="1:3" x14ac:dyDescent="0.2">
      <c r="A631" s="13"/>
      <c r="B631" s="70" t="s">
        <v>75</v>
      </c>
      <c r="C631" s="70"/>
    </row>
    <row r="632" spans="1:3" x14ac:dyDescent="0.2">
      <c r="A632" s="13"/>
      <c r="B632" s="70"/>
      <c r="C632" s="20"/>
    </row>
    <row r="633" spans="1:3" x14ac:dyDescent="0.2">
      <c r="A633" s="13"/>
      <c r="B633" s="70" t="s">
        <v>680</v>
      </c>
      <c r="C633" s="20"/>
    </row>
    <row r="634" spans="1:3" x14ac:dyDescent="0.2">
      <c r="A634" s="13"/>
      <c r="B634" s="70"/>
      <c r="C634" s="15"/>
    </row>
    <row r="635" spans="1:3" x14ac:dyDescent="0.2">
      <c r="A635" s="16">
        <v>41010</v>
      </c>
      <c r="B635" s="1" t="s">
        <v>681</v>
      </c>
      <c r="C635" s="1" t="s">
        <v>682</v>
      </c>
    </row>
    <row r="636" spans="1:3" x14ac:dyDescent="0.2">
      <c r="C636" s="1" t="s">
        <v>683</v>
      </c>
    </row>
    <row r="637" spans="1:3" x14ac:dyDescent="0.2">
      <c r="C637" s="1" t="s">
        <v>684</v>
      </c>
    </row>
    <row r="638" spans="1:3" x14ac:dyDescent="0.2">
      <c r="C638" s="1" t="s">
        <v>685</v>
      </c>
    </row>
    <row r="640" spans="1:3" x14ac:dyDescent="0.2">
      <c r="A640" s="16">
        <v>41020</v>
      </c>
      <c r="B640" s="1" t="s">
        <v>686</v>
      </c>
      <c r="C640" s="1" t="s">
        <v>687</v>
      </c>
    </row>
    <row r="642" spans="1:3" x14ac:dyDescent="0.2">
      <c r="A642" s="16">
        <v>41030</v>
      </c>
      <c r="B642" s="1" t="s">
        <v>688</v>
      </c>
      <c r="C642" s="1" t="s">
        <v>689</v>
      </c>
    </row>
    <row r="643" spans="1:3" x14ac:dyDescent="0.2">
      <c r="C643" s="1" t="s">
        <v>690</v>
      </c>
    </row>
    <row r="644" spans="1:3" x14ac:dyDescent="0.2">
      <c r="C644" s="1" t="s">
        <v>691</v>
      </c>
    </row>
    <row r="646" spans="1:3" x14ac:dyDescent="0.2">
      <c r="A646" s="16">
        <v>41040</v>
      </c>
      <c r="B646" s="1" t="s">
        <v>832</v>
      </c>
      <c r="C646" s="1" t="s">
        <v>692</v>
      </c>
    </row>
    <row r="647" spans="1:3" x14ac:dyDescent="0.2">
      <c r="C647" s="1" t="s">
        <v>693</v>
      </c>
    </row>
    <row r="648" spans="1:3" x14ac:dyDescent="0.2">
      <c r="C648" s="1" t="s">
        <v>694</v>
      </c>
    </row>
    <row r="650" spans="1:3" x14ac:dyDescent="0.2">
      <c r="A650" s="16">
        <v>41050</v>
      </c>
      <c r="B650" s="1" t="s">
        <v>695</v>
      </c>
      <c r="C650" s="1" t="s">
        <v>696</v>
      </c>
    </row>
    <row r="651" spans="1:3" x14ac:dyDescent="0.2">
      <c r="C651" s="1" t="s">
        <v>697</v>
      </c>
    </row>
    <row r="653" spans="1:3" x14ac:dyDescent="0.2">
      <c r="A653" s="16">
        <v>41081</v>
      </c>
      <c r="B653" s="1" t="s">
        <v>698</v>
      </c>
    </row>
    <row r="655" spans="1:3" x14ac:dyDescent="0.2">
      <c r="A655" s="16">
        <v>41082</v>
      </c>
      <c r="B655" s="1" t="s">
        <v>699</v>
      </c>
      <c r="C655" s="1" t="s">
        <v>700</v>
      </c>
    </row>
    <row r="656" spans="1:3" x14ac:dyDescent="0.2">
      <c r="C656" s="1" t="s">
        <v>701</v>
      </c>
    </row>
    <row r="657" spans="1:3" x14ac:dyDescent="0.2">
      <c r="C657" s="1" t="s">
        <v>702</v>
      </c>
    </row>
    <row r="660" spans="1:3" x14ac:dyDescent="0.2">
      <c r="A660" s="13"/>
      <c r="B660" s="70" t="s">
        <v>703</v>
      </c>
      <c r="C660" s="14"/>
    </row>
    <row r="661" spans="1:3" x14ac:dyDescent="0.2">
      <c r="A661" s="16">
        <v>43010</v>
      </c>
      <c r="B661" s="1" t="s">
        <v>704</v>
      </c>
    </row>
    <row r="664" spans="1:3" x14ac:dyDescent="0.2">
      <c r="A664" s="16">
        <v>43030</v>
      </c>
      <c r="B664" s="1" t="s">
        <v>726</v>
      </c>
      <c r="C664" s="1" t="s">
        <v>727</v>
      </c>
    </row>
    <row r="665" spans="1:3" x14ac:dyDescent="0.2">
      <c r="C665" s="1" t="s">
        <v>728</v>
      </c>
    </row>
    <row r="666" spans="1:3" x14ac:dyDescent="0.2">
      <c r="C666" s="1" t="s">
        <v>729</v>
      </c>
    </row>
    <row r="667" spans="1:3" x14ac:dyDescent="0.2">
      <c r="C667" s="1" t="s">
        <v>730</v>
      </c>
    </row>
    <row r="668" spans="1:3" x14ac:dyDescent="0.2">
      <c r="C668" s="1" t="s">
        <v>731</v>
      </c>
    </row>
    <row r="670" spans="1:3" x14ac:dyDescent="0.2">
      <c r="A670" s="16">
        <v>43040</v>
      </c>
      <c r="B670" s="1" t="s">
        <v>732</v>
      </c>
      <c r="C670" s="1" t="s">
        <v>733</v>
      </c>
    </row>
    <row r="671" spans="1:3" x14ac:dyDescent="0.2">
      <c r="C671" s="1" t="s">
        <v>76</v>
      </c>
    </row>
    <row r="672" spans="1:3" x14ac:dyDescent="0.2">
      <c r="C672" s="1" t="s">
        <v>734</v>
      </c>
    </row>
    <row r="673" spans="1:3" x14ac:dyDescent="0.2">
      <c r="C673" s="1" t="s">
        <v>735</v>
      </c>
    </row>
    <row r="674" spans="1:3" x14ac:dyDescent="0.2">
      <c r="C674" s="1" t="s">
        <v>736</v>
      </c>
    </row>
    <row r="675" spans="1:3" x14ac:dyDescent="0.2">
      <c r="C675" s="1" t="s">
        <v>737</v>
      </c>
    </row>
    <row r="676" spans="1:3" x14ac:dyDescent="0.2">
      <c r="C676" s="1" t="s">
        <v>77</v>
      </c>
    </row>
    <row r="678" spans="1:3" x14ac:dyDescent="0.2">
      <c r="A678" s="16">
        <v>43050</v>
      </c>
      <c r="B678" s="1" t="s">
        <v>738</v>
      </c>
      <c r="C678" s="1" t="s">
        <v>739</v>
      </c>
    </row>
    <row r="679" spans="1:3" x14ac:dyDescent="0.2">
      <c r="C679" s="1" t="s">
        <v>740</v>
      </c>
    </row>
    <row r="680" spans="1:3" x14ac:dyDescent="0.2">
      <c r="C680" s="1" t="s">
        <v>741</v>
      </c>
    </row>
    <row r="682" spans="1:3" x14ac:dyDescent="0.2">
      <c r="A682" s="16">
        <v>43081</v>
      </c>
      <c r="B682" s="1" t="s">
        <v>742</v>
      </c>
      <c r="C682" s="1" t="s">
        <v>743</v>
      </c>
    </row>
    <row r="684" spans="1:3" x14ac:dyDescent="0.2">
      <c r="A684" s="16">
        <v>43082</v>
      </c>
      <c r="B684" s="1" t="s">
        <v>510</v>
      </c>
      <c r="C684" s="1" t="s">
        <v>511</v>
      </c>
    </row>
    <row r="686" spans="1:3" x14ac:dyDescent="0.2">
      <c r="B686" s="72" t="s">
        <v>78</v>
      </c>
      <c r="C686" s="72"/>
    </row>
    <row r="687" spans="1:3" x14ac:dyDescent="0.2">
      <c r="B687" s="72" t="s">
        <v>79</v>
      </c>
      <c r="C687" s="72"/>
    </row>
    <row r="688" spans="1:3" x14ac:dyDescent="0.2">
      <c r="B688" s="72" t="s">
        <v>80</v>
      </c>
      <c r="C688" s="72"/>
    </row>
    <row r="690" spans="1:3" x14ac:dyDescent="0.2">
      <c r="A690" s="13"/>
      <c r="B690" s="70" t="s">
        <v>81</v>
      </c>
      <c r="C690" s="15" t="s">
        <v>82</v>
      </c>
    </row>
    <row r="691" spans="1:3" x14ac:dyDescent="0.2">
      <c r="A691" s="13"/>
      <c r="B691" s="14"/>
      <c r="C691" s="15" t="s">
        <v>83</v>
      </c>
    </row>
    <row r="692" spans="1:3" x14ac:dyDescent="0.2">
      <c r="A692" s="13"/>
      <c r="B692" s="14"/>
      <c r="C692" s="15" t="s">
        <v>84</v>
      </c>
    </row>
    <row r="693" spans="1:3" x14ac:dyDescent="0.2">
      <c r="A693" s="13"/>
      <c r="B693" s="14"/>
      <c r="C693" s="15"/>
    </row>
    <row r="694" spans="1:3" x14ac:dyDescent="0.2">
      <c r="A694" s="13"/>
      <c r="B694" s="70" t="s">
        <v>85</v>
      </c>
      <c r="C694" s="15" t="s">
        <v>86</v>
      </c>
    </row>
    <row r="695" spans="1:3" x14ac:dyDescent="0.2">
      <c r="A695" s="13"/>
      <c r="B695" s="70" t="s">
        <v>245</v>
      </c>
      <c r="C695" s="15" t="s">
        <v>87</v>
      </c>
    </row>
    <row r="697" spans="1:3" x14ac:dyDescent="0.2">
      <c r="A697" s="16">
        <v>51010</v>
      </c>
      <c r="B697" s="1" t="s">
        <v>85</v>
      </c>
      <c r="C697" s="1" t="s">
        <v>722</v>
      </c>
    </row>
    <row r="698" spans="1:3" x14ac:dyDescent="0.2">
      <c r="C698" s="1" t="s">
        <v>723</v>
      </c>
    </row>
    <row r="699" spans="1:3" x14ac:dyDescent="0.2">
      <c r="C699" s="1" t="s">
        <v>724</v>
      </c>
    </row>
    <row r="700" spans="1:3" x14ac:dyDescent="0.2">
      <c r="A700" s="13"/>
      <c r="B700" s="70" t="s">
        <v>744</v>
      </c>
      <c r="C700" s="15"/>
    </row>
    <row r="702" spans="1:3" x14ac:dyDescent="0.2">
      <c r="A702" s="16">
        <v>52010</v>
      </c>
      <c r="B702" s="1" t="s">
        <v>745</v>
      </c>
      <c r="C702" s="1" t="s">
        <v>746</v>
      </c>
    </row>
    <row r="703" spans="1:3" x14ac:dyDescent="0.2">
      <c r="C703" s="1" t="s">
        <v>747</v>
      </c>
    </row>
    <row r="704" spans="1:3" x14ac:dyDescent="0.2">
      <c r="C704" s="1" t="s">
        <v>748</v>
      </c>
    </row>
    <row r="705" spans="1:3" x14ac:dyDescent="0.2">
      <c r="C705" s="1" t="s">
        <v>749</v>
      </c>
    </row>
    <row r="707" spans="1:3" x14ac:dyDescent="0.2">
      <c r="A707" s="13"/>
      <c r="B707" s="70" t="s">
        <v>750</v>
      </c>
      <c r="C707" s="14"/>
    </row>
    <row r="709" spans="1:3" x14ac:dyDescent="0.2">
      <c r="A709" s="16">
        <v>53030</v>
      </c>
      <c r="B709" s="1" t="s">
        <v>751</v>
      </c>
      <c r="C709" s="1" t="s">
        <v>752</v>
      </c>
    </row>
    <row r="711" spans="1:3" x14ac:dyDescent="0.2">
      <c r="A711" s="16">
        <v>53040</v>
      </c>
      <c r="B711" s="1" t="s">
        <v>753</v>
      </c>
      <c r="C711" s="1" t="s">
        <v>754</v>
      </c>
    </row>
    <row r="712" spans="1:3" ht="7.5" customHeight="1" x14ac:dyDescent="0.2"/>
    <row r="713" spans="1:3" x14ac:dyDescent="0.2">
      <c r="A713" s="13"/>
      <c r="B713" s="70" t="s">
        <v>755</v>
      </c>
      <c r="C713" s="14"/>
    </row>
    <row r="714" spans="1:3" x14ac:dyDescent="0.2">
      <c r="A714" s="13"/>
      <c r="B714" s="14"/>
      <c r="C714" s="14"/>
    </row>
    <row r="715" spans="1:3" x14ac:dyDescent="0.2">
      <c r="A715" s="16">
        <v>60010</v>
      </c>
      <c r="B715" s="1" t="s">
        <v>908</v>
      </c>
      <c r="C715" s="1" t="s">
        <v>168</v>
      </c>
    </row>
    <row r="716" spans="1:3" x14ac:dyDescent="0.2">
      <c r="C716" s="1" t="s">
        <v>169</v>
      </c>
    </row>
    <row r="718" spans="1:3" x14ac:dyDescent="0.2">
      <c r="A718" s="16">
        <v>60020</v>
      </c>
      <c r="B718" s="1" t="s">
        <v>170</v>
      </c>
    </row>
    <row r="720" spans="1:3" x14ac:dyDescent="0.2">
      <c r="A720" s="16">
        <v>60030</v>
      </c>
      <c r="B720" s="1" t="s">
        <v>171</v>
      </c>
      <c r="C720" s="1" t="s">
        <v>172</v>
      </c>
    </row>
    <row r="721" spans="1:3" x14ac:dyDescent="0.2">
      <c r="C721" s="1" t="s">
        <v>173</v>
      </c>
    </row>
    <row r="723" spans="1:3" x14ac:dyDescent="0.2">
      <c r="A723" s="16">
        <v>60040</v>
      </c>
      <c r="B723" s="1" t="s">
        <v>174</v>
      </c>
    </row>
    <row r="725" spans="1:3" x14ac:dyDescent="0.2">
      <c r="A725" s="16">
        <v>60061</v>
      </c>
      <c r="B725" s="1" t="s">
        <v>175</v>
      </c>
      <c r="C725" s="1" t="s">
        <v>176</v>
      </c>
    </row>
    <row r="726" spans="1:3" ht="11.25" customHeight="1" x14ac:dyDescent="0.2">
      <c r="C726" s="1" t="s">
        <v>177</v>
      </c>
    </row>
    <row r="728" spans="1:3" x14ac:dyDescent="0.2">
      <c r="A728" s="16">
        <v>60062</v>
      </c>
      <c r="B728" s="1" t="s">
        <v>178</v>
      </c>
      <c r="C728" s="1" t="s">
        <v>179</v>
      </c>
    </row>
    <row r="729" spans="1:3" x14ac:dyDescent="0.2">
      <c r="C729" s="1" t="s">
        <v>180</v>
      </c>
    </row>
    <row r="731" spans="1:3" ht="11.25" customHeight="1" x14ac:dyDescent="0.2">
      <c r="A731" s="16">
        <v>60063</v>
      </c>
      <c r="B731" s="1" t="s">
        <v>181</v>
      </c>
      <c r="C731" s="1" t="s">
        <v>182</v>
      </c>
    </row>
    <row r="732" spans="1:3" ht="11.25" customHeight="1" x14ac:dyDescent="0.2"/>
    <row r="733" spans="1:3" ht="11.25" customHeight="1" x14ac:dyDescent="0.2">
      <c r="A733" s="13"/>
      <c r="B733" s="70" t="s">
        <v>134</v>
      </c>
      <c r="C733" s="14"/>
    </row>
    <row r="734" spans="1:3" ht="11.25" customHeight="1" x14ac:dyDescent="0.2">
      <c r="A734" s="13"/>
      <c r="B734" s="14"/>
      <c r="C734" s="14"/>
    </row>
    <row r="735" spans="1:3" x14ac:dyDescent="0.2">
      <c r="A735" s="13"/>
      <c r="B735" s="70" t="s">
        <v>183</v>
      </c>
      <c r="C735" s="14"/>
    </row>
    <row r="736" spans="1:3" x14ac:dyDescent="0.2">
      <c r="A736" s="13"/>
      <c r="B736" s="14"/>
      <c r="C736" s="14"/>
    </row>
    <row r="737" spans="1:3" x14ac:dyDescent="0.2">
      <c r="A737" s="16">
        <v>72010</v>
      </c>
      <c r="B737" s="1" t="s">
        <v>909</v>
      </c>
      <c r="C737" s="1" t="s">
        <v>135</v>
      </c>
    </row>
    <row r="738" spans="1:3" x14ac:dyDescent="0.2">
      <c r="C738" s="1" t="s">
        <v>136</v>
      </c>
    </row>
    <row r="740" spans="1:3" x14ac:dyDescent="0.2">
      <c r="A740" s="16">
        <v>72040</v>
      </c>
      <c r="B740" s="1" t="s">
        <v>910</v>
      </c>
      <c r="C740" s="1" t="s">
        <v>137</v>
      </c>
    </row>
    <row r="741" spans="1:3" x14ac:dyDescent="0.2">
      <c r="C741" s="1" t="s">
        <v>138</v>
      </c>
    </row>
    <row r="743" spans="1:3" x14ac:dyDescent="0.2">
      <c r="A743" s="16">
        <v>72050</v>
      </c>
      <c r="B743" s="1" t="s">
        <v>911</v>
      </c>
      <c r="C743" s="1" t="s">
        <v>139</v>
      </c>
    </row>
    <row r="744" spans="1:3" x14ac:dyDescent="0.2">
      <c r="C744" s="1" t="s">
        <v>140</v>
      </c>
    </row>
    <row r="745" spans="1:3" ht="12.75" customHeight="1" x14ac:dyDescent="0.2">
      <c r="C745" s="1" t="s">
        <v>141</v>
      </c>
    </row>
    <row r="746" spans="1:3" x14ac:dyDescent="0.2">
      <c r="C746" s="1" t="s">
        <v>142</v>
      </c>
    </row>
    <row r="748" spans="1:3" x14ac:dyDescent="0.2">
      <c r="A748" s="13"/>
      <c r="B748" s="70" t="s">
        <v>88</v>
      </c>
      <c r="C748" s="14"/>
    </row>
    <row r="749" spans="1:3" x14ac:dyDescent="0.2">
      <c r="A749" s="13"/>
      <c r="B749" s="70"/>
      <c r="C749" s="14"/>
    </row>
    <row r="750" spans="1:3" x14ac:dyDescent="0.2">
      <c r="A750" s="16">
        <v>73010</v>
      </c>
      <c r="B750" s="1" t="s">
        <v>501</v>
      </c>
      <c r="C750" s="1" t="s">
        <v>143</v>
      </c>
    </row>
    <row r="751" spans="1:3" x14ac:dyDescent="0.2">
      <c r="C751" s="1" t="s">
        <v>144</v>
      </c>
    </row>
    <row r="752" spans="1:3" x14ac:dyDescent="0.2">
      <c r="C752" s="1" t="s">
        <v>145</v>
      </c>
    </row>
    <row r="754" spans="1:3" x14ac:dyDescent="0.2">
      <c r="A754" s="13"/>
      <c r="B754" s="70" t="s">
        <v>146</v>
      </c>
      <c r="C754" s="14"/>
    </row>
    <row r="755" spans="1:3" x14ac:dyDescent="0.2">
      <c r="A755" s="13"/>
      <c r="B755" s="70"/>
      <c r="C755" s="14"/>
    </row>
    <row r="756" spans="1:3" x14ac:dyDescent="0.2">
      <c r="A756" s="16">
        <v>74010</v>
      </c>
      <c r="B756" s="1" t="s">
        <v>147</v>
      </c>
      <c r="C756" s="1" t="s">
        <v>148</v>
      </c>
    </row>
    <row r="757" spans="1:3" x14ac:dyDescent="0.2">
      <c r="C757" s="1" t="s">
        <v>149</v>
      </c>
    </row>
    <row r="759" spans="1:3" x14ac:dyDescent="0.2">
      <c r="A759" s="13"/>
      <c r="B759" s="70" t="s">
        <v>184</v>
      </c>
      <c r="C759" s="14"/>
    </row>
    <row r="760" spans="1:3" x14ac:dyDescent="0.2">
      <c r="A760" s="13"/>
      <c r="B760" s="14"/>
      <c r="C760" s="14"/>
    </row>
    <row r="761" spans="1:3" x14ac:dyDescent="0.2">
      <c r="A761" s="16">
        <v>99810</v>
      </c>
      <c r="B761" s="1" t="s">
        <v>185</v>
      </c>
      <c r="C761" s="1" t="s">
        <v>186</v>
      </c>
    </row>
    <row r="762" spans="1:3" x14ac:dyDescent="0.2">
      <c r="C762" s="1" t="s">
        <v>89</v>
      </c>
    </row>
    <row r="764" spans="1:3" x14ac:dyDescent="0.2">
      <c r="A764" s="16">
        <v>99820</v>
      </c>
      <c r="B764" s="1" t="s">
        <v>912</v>
      </c>
      <c r="C764" s="1" t="s">
        <v>187</v>
      </c>
    </row>
    <row r="765" spans="1:3" x14ac:dyDescent="0.2">
      <c r="C765" s="1" t="s">
        <v>188</v>
      </c>
    </row>
    <row r="766" spans="1:3" x14ac:dyDescent="0.2">
      <c r="C766" s="1" t="s">
        <v>189</v>
      </c>
    </row>
    <row r="768" spans="1:3" x14ac:dyDescent="0.2">
      <c r="A768" s="21"/>
      <c r="B768" s="22"/>
      <c r="C768" s="22"/>
    </row>
    <row r="769" spans="1:3" x14ac:dyDescent="0.2">
      <c r="A769" s="21"/>
      <c r="B769" s="75"/>
      <c r="C769" s="22"/>
    </row>
    <row r="770" spans="1:3" x14ac:dyDescent="0.2">
      <c r="A770" s="21"/>
      <c r="B770" s="22"/>
      <c r="C770" s="22"/>
    </row>
    <row r="771" spans="1:3" x14ac:dyDescent="0.2">
      <c r="A771" s="23"/>
      <c r="B771" s="24"/>
      <c r="C771" s="24"/>
    </row>
  </sheetData>
  <mergeCells count="2"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Tuen budjettitiedot</vt:lpstr>
      <vt:lpstr>2 Maakoodit</vt:lpstr>
      <vt:lpstr>3 Toimialat</vt:lpstr>
    </vt:vector>
  </TitlesOfParts>
  <Company>Formin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Formin</dc:creator>
  <cp:lastModifiedBy>Turunen Suvi</cp:lastModifiedBy>
  <cp:lastPrinted>2017-12-15T13:03:20Z</cp:lastPrinted>
  <dcterms:created xsi:type="dcterms:W3CDTF">2003-01-21T06:36:34Z</dcterms:created>
  <dcterms:modified xsi:type="dcterms:W3CDTF">2018-04-20T06:04:04Z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_FORMAT">
    <vt:i4>4</vt:i4>
  </property>
</Properties>
</file>